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normal\superior\2021\tabulación\"/>
    </mc:Choice>
  </mc:AlternateContent>
  <workbookProtection workbookAlgorithmName="SHA-512" workbookHashValue="OPaLXolXKozWtIqHPtP580kJHZ1nqwTlj7Gz6E76M8on/btEX0ssfQ8/ibJ2oHuOXk1Sbo2tkmKPlYLU9NUb9Q==" workbookSaltValue="EUFpZMx1uJbnuTDQbnUqjQ==" workbookSpinCount="100000" lockStructure="1"/>
  <bookViews>
    <workbookView xWindow="0" yWindow="0" windowWidth="20490" windowHeight="7755" tabRatio="922"/>
  </bookViews>
  <sheets>
    <sheet name="Instructivo" sheetId="15" r:id="rId1"/>
    <sheet name="DATOS" sheetId="1" r:id="rId2"/>
    <sheet name="TITULOS" sheetId="2" r:id="rId3"/>
    <sheet name="ANTIGUEDAD" sheetId="3" r:id="rId4"/>
    <sheet name="CONG-JOR-SIMP" sheetId="5" r:id="rId5"/>
    <sheet name="CURSOS-TALLERES (D)" sheetId="6" r:id="rId6"/>
    <sheet name="PUBLICACIONES" sheetId="8" r:id="rId7"/>
    <sheet name="TRAB INVESTIG" sheetId="7" r:id="rId8"/>
    <sheet name="CURSOS" sheetId="9" r:id="rId9"/>
    <sheet name="CARGOS SUP" sheetId="10" r:id="rId10"/>
    <sheet name="OTROS" sheetId="11" r:id="rId11"/>
  </sheets>
  <calcPr calcId="152511"/>
</workbook>
</file>

<file path=xl/calcChain.xml><?xml version="1.0" encoding="utf-8"?>
<calcChain xmlns="http://schemas.openxmlformats.org/spreadsheetml/2006/main">
  <c r="C26" i="1" l="1"/>
  <c r="D16" i="10" l="1"/>
  <c r="D13" i="10"/>
  <c r="D10" i="10"/>
  <c r="D7" i="10"/>
  <c r="D4" i="10"/>
  <c r="D6" i="6"/>
  <c r="D6" i="5"/>
  <c r="C5" i="3"/>
  <c r="D5" i="2"/>
  <c r="D6" i="2"/>
  <c r="D18" i="2"/>
  <c r="D19" i="2"/>
  <c r="D18" i="10" l="1"/>
  <c r="D19" i="10" s="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4" i="11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4" i="9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4" i="7"/>
  <c r="D5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4" i="6"/>
  <c r="D5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4" i="5"/>
  <c r="C155" i="11" l="1"/>
  <c r="C156" i="11" s="1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E155" i="9" l="1"/>
  <c r="E156" i="9" s="1"/>
  <c r="D155" i="8"/>
  <c r="D156" i="8" s="1"/>
  <c r="D155" i="7"/>
  <c r="D156" i="7" s="1"/>
  <c r="D155" i="6"/>
  <c r="D156" i="6" s="1"/>
  <c r="D155" i="5"/>
  <c r="D156" i="5" s="1"/>
  <c r="D16" i="2"/>
  <c r="D17" i="2"/>
  <c r="D15" i="2"/>
  <c r="D27" i="2" l="1"/>
  <c r="D28" i="2" s="1"/>
  <c r="D7" i="2"/>
  <c r="D8" i="2"/>
  <c r="D4" i="2" l="1"/>
  <c r="D9" i="2" s="1"/>
  <c r="D10" i="2" s="1"/>
  <c r="C28" i="1" l="1"/>
  <c r="C6" i="3" l="1"/>
  <c r="C4" i="3"/>
  <c r="C7" i="3" l="1"/>
  <c r="C8" i="3" s="1"/>
  <c r="D26" i="1" s="1"/>
  <c r="D29" i="2" l="1"/>
  <c r="B26" i="1" l="1"/>
  <c r="F26" i="1" s="1"/>
</calcChain>
</file>

<file path=xl/sharedStrings.xml><?xml version="1.0" encoding="utf-8"?>
<sst xmlns="http://schemas.openxmlformats.org/spreadsheetml/2006/main" count="193" uniqueCount="137">
  <si>
    <t>DOCUMENTO:</t>
  </si>
  <si>
    <t>…………………………………….</t>
  </si>
  <si>
    <t>Puntaje</t>
  </si>
  <si>
    <t>ANTIGÜEDAD</t>
  </si>
  <si>
    <t>TÍTULOS</t>
  </si>
  <si>
    <t>TOTAL</t>
  </si>
  <si>
    <t>FECHA</t>
  </si>
  <si>
    <t>PUNTAJE OBTENIDO</t>
  </si>
  <si>
    <t>NOMBRE</t>
  </si>
  <si>
    <t>CARGO</t>
  </si>
  <si>
    <t>CONSEJO ACADÉMICO</t>
  </si>
  <si>
    <t>FIRMA DOCENTE</t>
  </si>
  <si>
    <t>Fecha y Hora</t>
  </si>
  <si>
    <t>APELLIDO:</t>
  </si>
  <si>
    <t>NOMBRES:</t>
  </si>
  <si>
    <t>FECHA DE NACIMIENTO:</t>
  </si>
  <si>
    <t>DOMICILIO:</t>
  </si>
  <si>
    <t>TELÉFONO FIJO:</t>
  </si>
  <si>
    <t>TELEFONO CELULAR:</t>
  </si>
  <si>
    <t>CUIL:</t>
  </si>
  <si>
    <t>e-mail</t>
  </si>
  <si>
    <t>TITULO</t>
  </si>
  <si>
    <t>Cantidad Años</t>
  </si>
  <si>
    <t>Detalle</t>
  </si>
  <si>
    <t>Hs. Cátedra</t>
  </si>
  <si>
    <t>Específico</t>
  </si>
  <si>
    <t>Categoría</t>
  </si>
  <si>
    <t>Duración en años</t>
  </si>
  <si>
    <t xml:space="preserve">Profesor de grado universitario y/o Profesor de nivel superior de 4 años o más </t>
  </si>
  <si>
    <t>Profesional universitario de 4 años o más   y certificación de formación pedagógica</t>
  </si>
  <si>
    <t>Diplomatura / Postítulo / Actualización académica</t>
  </si>
  <si>
    <t>Especialización</t>
  </si>
  <si>
    <t>Licencitura</t>
  </si>
  <si>
    <t>Maestría</t>
  </si>
  <si>
    <t>Doctorado</t>
  </si>
  <si>
    <t>SUB-TOTAL FORMACIÓN POSTERIOR (hasta 6 p.)</t>
  </si>
  <si>
    <t>Total en la docencia 0,5 p. por año</t>
  </si>
  <si>
    <t>En el Nivel Superior 0,7 p. por año o fracción no menor a 6 meses</t>
  </si>
  <si>
    <t>En la Institución 1 p. por año o fracción no menor a 6 meses</t>
  </si>
  <si>
    <t xml:space="preserve">Asistente </t>
  </si>
  <si>
    <t>Asistente con evaluación</t>
  </si>
  <si>
    <t>Moderador</t>
  </si>
  <si>
    <t>Coordinador General</t>
  </si>
  <si>
    <t>Miembro del comité académico</t>
  </si>
  <si>
    <t>Expositor</t>
  </si>
  <si>
    <t>Miembro de jurado para feria de ciencia o similares, olimpíadas provinciales, regionales, nacionales o internacionales</t>
  </si>
  <si>
    <t>Asesor o tutor de grupo para ciencia o similares, olimpíadas provinciales, regionales, nacionales o internacionales para el nivel superior</t>
  </si>
  <si>
    <t>Subtotal CONGRESOS, JORNADAS, SIMPOSIOS, ENCUENTROS CIENTÍFICOS, ETC. (hasta 5 puntos)</t>
  </si>
  <si>
    <t>Curso de 6 a 12 hs. cátedra -E-</t>
  </si>
  <si>
    <t>Curso de 6 a 12 hs. cátedra -D-</t>
  </si>
  <si>
    <t>Curso de 13 a 24 hs. cátedra -E-</t>
  </si>
  <si>
    <t>Curso de 13 a 24 hs. cátedra -D-</t>
  </si>
  <si>
    <t>Curso de 25 a 40 hs. cátedra -E-</t>
  </si>
  <si>
    <t>Curso de 25 a 40 hs. cátedra -D-</t>
  </si>
  <si>
    <t>Curso de 41 a 60 hs. cátedra -E-</t>
  </si>
  <si>
    <t>Curso de 41 a 60 hs. cátedra -D-</t>
  </si>
  <si>
    <t>Curso de 61 a 100 hs. cátedra -E-</t>
  </si>
  <si>
    <t>Curso de 61 a 100 hs. cátedra -D-</t>
  </si>
  <si>
    <t>Postítulo -E-</t>
  </si>
  <si>
    <t>Postítulo -D-</t>
  </si>
  <si>
    <t>SUBTOTAL CURSOS - TALLERES DICTADOS (hasta 12p.)</t>
  </si>
  <si>
    <t>Director o Co-director</t>
  </si>
  <si>
    <t>Investigador</t>
  </si>
  <si>
    <t>Ayudante de investigación</t>
  </si>
  <si>
    <t>Director de tesina o trabajos finales de carrera de grado</t>
  </si>
  <si>
    <t>Director de tesis de posgrado</t>
  </si>
  <si>
    <t>Jurado de tesis o tesina</t>
  </si>
  <si>
    <t>SUBTOTAL TRABAJOS DE INVESTIGACIÓN (hasta 6 p.)</t>
  </si>
  <si>
    <t>Libro -autor-</t>
  </si>
  <si>
    <t>Libro -coautor-</t>
  </si>
  <si>
    <t>Libro -compilador-</t>
  </si>
  <si>
    <t>Capítulo de Libro y/o artículo en revista especializada con referato. -autor-</t>
  </si>
  <si>
    <t>Capítulo de Libro y/o artículo en revista especializada con referato. -coautor-</t>
  </si>
  <si>
    <t>Artículo en revista especializada sin referato. -autor-</t>
  </si>
  <si>
    <t>Artículo en revista especializada sin referato. -coautor-</t>
  </si>
  <si>
    <t>Otros Artículos  -coautor-</t>
  </si>
  <si>
    <t>Otros Artículos -autor-</t>
  </si>
  <si>
    <t>Cuadernillo, fascículo curricular, separata -autor-</t>
  </si>
  <si>
    <t>Cuadernillo, fascículo curricular, separata -coautor-</t>
  </si>
  <si>
    <t>ANTECEDENTES</t>
  </si>
  <si>
    <t>SUBTOTAL PUBLICACIONES (hasta 12 p.)</t>
  </si>
  <si>
    <t>Entre 12 y 23 hrs. cátedra C/E</t>
  </si>
  <si>
    <t>Entre 12 y 23 hrs. cátedra S/E</t>
  </si>
  <si>
    <t>Entre 24 y 40 hrs. Cátedra C/E</t>
  </si>
  <si>
    <t>Entre 24 y 40 hrs. Cátedra S/E</t>
  </si>
  <si>
    <t>Entre 41 y 60 hrs. Cátedra C/E</t>
  </si>
  <si>
    <t>Entre 41 y 60 hrs. Cátedra S/E</t>
  </si>
  <si>
    <t>Entre 61 y 80 hrs. Cátedra C/E</t>
  </si>
  <si>
    <t>Entre 61 y 80 hrs. Cátedra S/E</t>
  </si>
  <si>
    <t>Entre 81 y 100 hrs. Cátedra C/E</t>
  </si>
  <si>
    <t>Entre 81 y 100 hrs. Cátedra S/E</t>
  </si>
  <si>
    <t>Más de 100 hrs. Cátedra C/E</t>
  </si>
  <si>
    <t>Más de 100 hrs. Cátedra S/E</t>
  </si>
  <si>
    <t>SUBTOTAL CURSOS (hasta 8 p.)</t>
  </si>
  <si>
    <t>Rector / Vicerrector</t>
  </si>
  <si>
    <t>Jefatura</t>
  </si>
  <si>
    <t>Coordinación</t>
  </si>
  <si>
    <t>Miembro de Consejo Directivo</t>
  </si>
  <si>
    <t>SUBTOTAL CARGOS EN NIVEL SUPERIOR (hasta 10 p.)</t>
  </si>
  <si>
    <t>Miembro de equipo técnico de organismos e instituciones oficiales</t>
  </si>
  <si>
    <t>Cargo docente en el nivel superior universitario</t>
  </si>
  <si>
    <t>Miembro de equipo evaluador en organismos e instituciones oficiales</t>
  </si>
  <si>
    <t>Miembro de Consejos Provinciales, relacionados con la educación</t>
  </si>
  <si>
    <t>Cargos de gestión pública (gobierno nacional, provincial, municipal) relacionados con la educación</t>
  </si>
  <si>
    <t>Trabajo en equipos jurisdiccionales de desarrollo curricular</t>
  </si>
  <si>
    <t>Otros cargos o desempeños relacionados con la educación</t>
  </si>
  <si>
    <t>detalle</t>
  </si>
  <si>
    <t>puntos</t>
  </si>
  <si>
    <t>SUBTOTAL OTROS (hasta 10 p.)</t>
  </si>
  <si>
    <t>Puntos</t>
  </si>
  <si>
    <r>
      <rPr>
        <b/>
        <u/>
        <sz val="11"/>
        <color theme="0"/>
        <rFont val="Arial"/>
        <family val="2"/>
      </rPr>
      <t>Nota</t>
    </r>
    <r>
      <rPr>
        <b/>
        <sz val="11"/>
        <color theme="0"/>
        <rFont val="Arial"/>
        <family val="2"/>
      </rPr>
      <t>: En la lista desplegable de la columna "categoría" están identificadas con S/E los cursos "Sin Evaluación" y con C/E los "Con Evaluación"</t>
    </r>
  </si>
  <si>
    <t>Director Nivel Superior / Regente</t>
  </si>
  <si>
    <t>Miembro Consejo Directivo</t>
  </si>
  <si>
    <t>Institución (1: IES / 2: Universidad)</t>
  </si>
  <si>
    <r>
      <t xml:space="preserve">CURSOS, SEMINARIOS, TALLERES  realizados </t>
    </r>
    <r>
      <rPr>
        <b/>
        <sz val="18"/>
        <rFont val="Arial"/>
        <family val="2"/>
      </rPr>
      <t>(hasta 8 p.)</t>
    </r>
  </si>
  <si>
    <t>ANTIGÜEDAD DOCENTE (hasta 15 p.)</t>
  </si>
  <si>
    <r>
      <t xml:space="preserve">CONGRESOS, JORNADAS, SIMPOSIOS, ENCUENTROS CIENTÍFICOS, etc. </t>
    </r>
    <r>
      <rPr>
        <b/>
        <sz val="18"/>
        <rFont val="Arial"/>
        <family val="2"/>
      </rPr>
      <t>(hasta 5 p.)</t>
    </r>
  </si>
  <si>
    <t>TRABAJOS DE INVESTIGACIÓN (hasta 6 p.)</t>
  </si>
  <si>
    <t>PUBLICACIONES (hasta 12 p.)</t>
  </si>
  <si>
    <t>CARGOS CONDUCCIÓN / GESTIÓN NIVEL SUPERIOR (hasta 10 p.)</t>
  </si>
  <si>
    <t>OTRAS ACTIVIDADES Y/O CARGOS (hasta 10 p.)</t>
  </si>
  <si>
    <t>SUB-TOTAL TÍTULOS (hasta 16 p.)</t>
  </si>
  <si>
    <r>
      <t xml:space="preserve">TÍTULO DOCENTE  </t>
    </r>
    <r>
      <rPr>
        <b/>
        <sz val="18"/>
        <rFont val="Arial"/>
        <family val="2"/>
      </rPr>
      <t>(hasta 16 p.)</t>
    </r>
  </si>
  <si>
    <t>FORMACIÓN POSTERIOR (hasta 6 p.)</t>
  </si>
  <si>
    <r>
      <rPr>
        <b/>
        <u/>
        <sz val="12"/>
        <color theme="0"/>
        <rFont val="Arial"/>
        <family val="2"/>
      </rPr>
      <t>Nota</t>
    </r>
    <r>
      <rPr>
        <b/>
        <sz val="12"/>
        <color theme="0"/>
        <rFont val="Arial"/>
        <family val="2"/>
      </rPr>
      <t>: Cuando la antigüedad se superponga será considerada la que mayor puntaje otorgue.</t>
    </r>
  </si>
  <si>
    <t>AÑOS en el cargo (mínimo 2)</t>
  </si>
  <si>
    <t>ss</t>
  </si>
  <si>
    <t>CÓDIGO del Cargo o Unidad Curricular en la que se inscribe</t>
  </si>
  <si>
    <t>TABULACIÓN DE ANTECEDENTES</t>
  </si>
  <si>
    <t xml:space="preserve">FORMACIÓN POSTERIOR AL TÍTULO </t>
  </si>
  <si>
    <t xml:space="preserve">Decreto 530-DGE-18 </t>
  </si>
  <si>
    <t>Norma Transitoria Res. 00115-DGE-2018 y Circular 014-CGES-18</t>
  </si>
  <si>
    <t>Grilla para evaluación de antecedentes</t>
  </si>
  <si>
    <r>
      <rPr>
        <b/>
        <u/>
        <sz val="13"/>
        <color theme="0"/>
        <rFont val="Arial"/>
        <family val="2"/>
      </rPr>
      <t>Nota</t>
    </r>
    <r>
      <rPr>
        <b/>
        <sz val="13"/>
        <color theme="0"/>
        <rFont val="Arial"/>
        <family val="2"/>
      </rPr>
      <t>: Complete la/s fila/s que corresponda. En la lista desplegable de la columna "Institución" elija el número 1: para inidcar "IES", el número 2: para indicar "Universidad", o indique 0 si no posee antigüedad. Recuerde que se computará puntaje solo cuando la antigüedad sea de 2 años como mínimo y solo por un período.</t>
    </r>
  </si>
  <si>
    <r>
      <rPr>
        <b/>
        <sz val="16"/>
        <rFont val="Arial"/>
        <family val="2"/>
      </rPr>
      <t>ELABORACIÓN Y DICTADO DE CURSOS, TALLERES, SEMINARIOS, afines al Nivel o función para la que se postula y con reconocimiento de organismos oficiales</t>
    </r>
    <r>
      <rPr>
        <b/>
        <sz val="18"/>
        <rFont val="Arial"/>
        <family val="2"/>
      </rPr>
      <t xml:space="preserve"> </t>
    </r>
    <r>
      <rPr>
        <b/>
        <sz val="16"/>
        <rFont val="Arial"/>
        <family val="2"/>
      </rPr>
      <t>(hasta 12 p.)</t>
    </r>
  </si>
  <si>
    <r>
      <rPr>
        <b/>
        <u/>
        <sz val="11"/>
        <color theme="0"/>
        <rFont val="Arial"/>
        <family val="2"/>
      </rPr>
      <t>Nota</t>
    </r>
    <r>
      <rPr>
        <b/>
        <sz val="11"/>
        <color theme="0"/>
        <rFont val="Arial"/>
        <family val="2"/>
      </rPr>
      <t>: En la lista desplegable de la columna "categoría" están identificadas con "E" las capacitaciones "elaboradas" y con "D" las "dictadas". Para el caso de haber ELABORADO y DICTADO una misma capacitación deberá ingresarla 2 veces (seleccionando en una la categoría "E" y en la otra la "D") para que la sumatoria sea doble.</t>
    </r>
  </si>
  <si>
    <t>Instrucciones Básicas para el llenado de la Grilla de Tabulación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</si>
</sst>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;@"/>
    <numFmt numFmtId="165" formatCode="0.000"/>
    <numFmt numFmtId="166" formatCode="0.0"/>
  </numFmts>
  <fonts count="34" x14ac:knownFonts="1">
    <font>
      <sz val="10"/>
      <name val="Arial"/>
    </font>
    <font>
      <b/>
      <u/>
      <sz val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sz val="10"/>
      <name val="Monotype Corsiva"/>
      <family val="4"/>
    </font>
    <font>
      <b/>
      <u/>
      <sz val="8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4"/>
      <color theme="0"/>
      <name val="Arial"/>
      <family val="2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i/>
      <sz val="10"/>
      <name val="Arial"/>
      <family val="2"/>
    </font>
    <font>
      <b/>
      <u/>
      <sz val="11"/>
      <color theme="0"/>
      <name val="Arial"/>
      <family val="2"/>
    </font>
    <font>
      <sz val="11"/>
      <color theme="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b/>
      <sz val="20"/>
      <color theme="0"/>
      <name val="Arial"/>
      <family val="2"/>
    </font>
    <font>
      <b/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3"/>
      <color theme="0"/>
      <name val="Arial"/>
      <family val="2"/>
    </font>
    <font>
      <b/>
      <u/>
      <sz val="13"/>
      <color theme="0"/>
      <name val="Arial"/>
      <family val="2"/>
    </font>
    <font>
      <sz val="13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92DEF6"/>
        <bgColor indexed="34"/>
      </patternFill>
    </fill>
    <fill>
      <patternFill patternType="solid">
        <fgColor rgb="FF92DEF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1" fillId="0" borderId="0"/>
  </cellStyleXfs>
  <cellXfs count="133">
    <xf numFmtId="0" fontId="0" fillId="0" borderId="0" xfId="0"/>
    <xf numFmtId="0" fontId="11" fillId="4" borderId="2" xfId="0" applyFont="1" applyFill="1" applyBorder="1" applyAlignment="1" applyProtection="1">
      <alignment horizontal="left"/>
      <protection locked="0"/>
    </xf>
    <xf numFmtId="2" fontId="4" fillId="4" borderId="2" xfId="0" applyNumberFormat="1" applyFont="1" applyFill="1" applyBorder="1" applyAlignment="1" applyProtection="1">
      <alignment horizontal="center" vertic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11" fillId="4" borderId="2" xfId="0" applyFont="1" applyFill="1" applyBorder="1" applyAlignment="1" applyProtection="1">
      <alignment horizontal="center"/>
      <protection locked="0"/>
    </xf>
    <xf numFmtId="0" fontId="0" fillId="0" borderId="0" xfId="0" applyProtection="1"/>
    <xf numFmtId="0" fontId="21" fillId="7" borderId="2" xfId="0" applyFont="1" applyFill="1" applyBorder="1" applyAlignment="1" applyProtection="1">
      <alignment horizontal="center" vertical="center"/>
    </xf>
    <xf numFmtId="0" fontId="18" fillId="0" borderId="2" xfId="0" applyFont="1" applyBorder="1" applyAlignment="1" applyProtection="1">
      <alignment horizontal="left" vertical="center" wrapText="1"/>
    </xf>
    <xf numFmtId="165" fontId="5" fillId="0" borderId="1" xfId="0" applyNumberFormat="1" applyFont="1" applyBorder="1" applyAlignment="1" applyProtection="1">
      <alignment horizontal="right"/>
    </xf>
    <xf numFmtId="165" fontId="5" fillId="0" borderId="3" xfId="0" applyNumberFormat="1" applyFont="1" applyBorder="1" applyAlignment="1" applyProtection="1">
      <alignment horizontal="right"/>
    </xf>
    <xf numFmtId="165" fontId="23" fillId="0" borderId="10" xfId="0" applyNumberFormat="1" applyFont="1" applyBorder="1" applyProtection="1"/>
    <xf numFmtId="0" fontId="2" fillId="0" borderId="0" xfId="0" applyFont="1" applyAlignment="1" applyProtection="1">
      <alignment horizontal="right"/>
    </xf>
    <xf numFmtId="165" fontId="20" fillId="5" borderId="7" xfId="0" applyNumberFormat="1" applyFont="1" applyFill="1" applyBorder="1" applyAlignment="1" applyProtection="1">
      <alignment horizontal="center" vertical="center"/>
    </xf>
    <xf numFmtId="0" fontId="11" fillId="0" borderId="0" xfId="1" applyProtection="1"/>
    <xf numFmtId="2" fontId="11" fillId="0" borderId="0" xfId="1" applyNumberFormat="1" applyProtection="1"/>
    <xf numFmtId="165" fontId="11" fillId="0" borderId="2" xfId="1" applyNumberFormat="1" applyBorder="1" applyProtection="1"/>
    <xf numFmtId="0" fontId="11" fillId="0" borderId="0" xfId="1" applyFont="1" applyProtection="1"/>
    <xf numFmtId="2" fontId="11" fillId="0" borderId="0" xfId="1" applyNumberFormat="1" applyFont="1" applyProtection="1"/>
    <xf numFmtId="166" fontId="11" fillId="0" borderId="0" xfId="1" applyNumberFormat="1" applyProtection="1"/>
    <xf numFmtId="16" fontId="11" fillId="0" borderId="0" xfId="1" applyNumberFormat="1" applyProtection="1"/>
    <xf numFmtId="0" fontId="11" fillId="0" borderId="0" xfId="1" applyBorder="1" applyProtection="1"/>
    <xf numFmtId="165" fontId="11" fillId="0" borderId="10" xfId="1" applyNumberFormat="1" applyFont="1" applyFill="1" applyBorder="1" applyProtection="1"/>
    <xf numFmtId="0" fontId="2" fillId="0" borderId="0" xfId="1" applyFont="1" applyBorder="1" applyAlignment="1" applyProtection="1">
      <alignment horizontal="right"/>
    </xf>
    <xf numFmtId="165" fontId="11" fillId="0" borderId="0" xfId="1" applyNumberFormat="1" applyProtection="1"/>
    <xf numFmtId="165" fontId="11" fillId="0" borderId="1" xfId="1" applyNumberFormat="1" applyFont="1" applyFill="1" applyBorder="1" applyProtection="1"/>
    <xf numFmtId="0" fontId="2" fillId="0" borderId="0" xfId="1" applyFont="1" applyAlignment="1" applyProtection="1">
      <alignment horizontal="right"/>
    </xf>
    <xf numFmtId="0" fontId="11" fillId="0" borderId="0" xfId="1" applyAlignment="1" applyProtection="1">
      <alignment horizontal="center" vertical="center"/>
    </xf>
    <xf numFmtId="165" fontId="11" fillId="0" borderId="1" xfId="1" applyNumberFormat="1" applyBorder="1" applyProtection="1"/>
    <xf numFmtId="165" fontId="11" fillId="0" borderId="3" xfId="1" applyNumberFormat="1" applyBorder="1" applyProtection="1"/>
    <xf numFmtId="0" fontId="2" fillId="0" borderId="0" xfId="1" applyFont="1" applyFill="1" applyBorder="1" applyAlignment="1" applyProtection="1">
      <alignment horizontal="right" vertical="center"/>
    </xf>
    <xf numFmtId="165" fontId="23" fillId="0" borderId="10" xfId="1" applyNumberFormat="1" applyFont="1" applyFill="1" applyBorder="1" applyAlignment="1" applyProtection="1">
      <alignment horizontal="right" vertical="center"/>
    </xf>
    <xf numFmtId="0" fontId="2" fillId="0" borderId="0" xfId="1" applyFont="1" applyAlignment="1" applyProtection="1">
      <alignment horizontal="right" vertical="center"/>
    </xf>
    <xf numFmtId="0" fontId="11" fillId="0" borderId="0" xfId="1" applyFont="1" applyAlignment="1" applyProtection="1">
      <alignment horizontal="center" vertical="center"/>
    </xf>
    <xf numFmtId="2" fontId="4" fillId="6" borderId="2" xfId="0" applyNumberFormat="1" applyFont="1" applyFill="1" applyBorder="1" applyAlignment="1" applyProtection="1">
      <alignment horizontal="center" vertical="center"/>
    </xf>
    <xf numFmtId="2" fontId="23" fillId="0" borderId="1" xfId="1" applyNumberFormat="1" applyFont="1" applyFill="1" applyBorder="1" applyProtection="1"/>
    <xf numFmtId="165" fontId="23" fillId="0" borderId="3" xfId="1" applyNumberFormat="1" applyFont="1" applyFill="1" applyBorder="1" applyProtection="1"/>
    <xf numFmtId="0" fontId="19" fillId="4" borderId="2" xfId="0" applyFont="1" applyFill="1" applyBorder="1" applyAlignment="1" applyProtection="1">
      <alignment horizontal="left"/>
      <protection locked="0"/>
    </xf>
    <xf numFmtId="14" fontId="19" fillId="4" borderId="2" xfId="0" applyNumberFormat="1" applyFont="1" applyFill="1" applyBorder="1" applyAlignment="1" applyProtection="1">
      <alignment horizontal="left"/>
      <protection locked="0"/>
    </xf>
    <xf numFmtId="17" fontId="19" fillId="4" borderId="2" xfId="0" applyNumberFormat="1" applyFont="1" applyFill="1" applyBorder="1" applyAlignment="1" applyProtection="1">
      <alignment horizontal="left"/>
      <protection locked="0"/>
    </xf>
    <xf numFmtId="14" fontId="11" fillId="4" borderId="2" xfId="0" applyNumberFormat="1" applyFont="1" applyFill="1" applyBorder="1" applyAlignment="1" applyProtection="1">
      <alignment horizontal="left"/>
      <protection locked="0"/>
    </xf>
    <xf numFmtId="165" fontId="2" fillId="0" borderId="1" xfId="1" applyNumberFormat="1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vertic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9" fillId="0" borderId="0" xfId="0" applyFont="1" applyAlignment="1" applyProtection="1">
      <alignment horizontal="center"/>
    </xf>
    <xf numFmtId="0" fontId="16" fillId="0" borderId="0" xfId="0" applyFont="1" applyBorder="1" applyAlignment="1" applyProtection="1">
      <alignment horizontal="right"/>
    </xf>
    <xf numFmtId="0" fontId="16" fillId="0" borderId="0" xfId="0" applyFont="1" applyAlignment="1" applyProtection="1">
      <alignment horizontal="right"/>
    </xf>
    <xf numFmtId="0" fontId="2" fillId="0" borderId="0" xfId="0" applyFont="1" applyFill="1" applyBorder="1" applyAlignment="1" applyProtection="1">
      <alignment horizontal="right"/>
    </xf>
    <xf numFmtId="0" fontId="3" fillId="0" borderId="0" xfId="0" applyFont="1" applyProtection="1"/>
    <xf numFmtId="0" fontId="22" fillId="7" borderId="8" xfId="0" applyFont="1" applyFill="1" applyBorder="1" applyAlignment="1" applyProtection="1">
      <alignment horizontal="center" vertical="center"/>
    </xf>
    <xf numFmtId="0" fontId="22" fillId="7" borderId="9" xfId="0" applyFont="1" applyFill="1" applyBorder="1" applyAlignment="1" applyProtection="1">
      <alignment horizontal="center" vertical="center"/>
    </xf>
    <xf numFmtId="1" fontId="5" fillId="0" borderId="5" xfId="0" applyNumberFormat="1" applyFont="1" applyBorder="1" applyAlignment="1" applyProtection="1">
      <alignment horizontal="center" vertical="center"/>
    </xf>
    <xf numFmtId="165" fontId="5" fillId="0" borderId="6" xfId="0" applyNumberFormat="1" applyFont="1" applyBorder="1" applyAlignment="1" applyProtection="1">
      <alignment horizontal="center" vertical="center"/>
    </xf>
    <xf numFmtId="22" fontId="0" fillId="0" borderId="0" xfId="0" applyNumberFormat="1" applyFont="1" applyAlignment="1" applyProtection="1">
      <alignment horizontal="center" vertical="center"/>
    </xf>
    <xf numFmtId="0" fontId="0" fillId="0" borderId="0" xfId="0" applyBorder="1" applyProtection="1"/>
    <xf numFmtId="0" fontId="0" fillId="0" borderId="0" xfId="0" applyBorder="1" applyAlignment="1" applyProtection="1">
      <alignment horizontal="center"/>
    </xf>
    <xf numFmtId="0" fontId="0" fillId="0" borderId="0" xfId="0" applyAlignment="1" applyProtection="1"/>
    <xf numFmtId="0" fontId="0" fillId="0" borderId="0" xfId="0" applyFill="1" applyBorder="1" applyProtection="1"/>
    <xf numFmtId="0" fontId="2" fillId="0" borderId="0" xfId="0" applyFont="1" applyAlignment="1" applyProtection="1">
      <alignment horizontal="center"/>
    </xf>
    <xf numFmtId="0" fontId="2" fillId="0" borderId="0" xfId="0" applyFont="1" applyProtection="1"/>
    <xf numFmtId="0" fontId="2" fillId="0" borderId="0" xfId="0" applyFont="1" applyBorder="1" applyProtection="1"/>
    <xf numFmtId="0" fontId="6" fillId="0" borderId="0" xfId="0" applyFont="1" applyProtection="1"/>
    <xf numFmtId="0" fontId="2" fillId="0" borderId="0" xfId="0" applyFont="1" applyAlignment="1" applyProtection="1">
      <alignment horizontal="left"/>
    </xf>
    <xf numFmtId="0" fontId="8" fillId="0" borderId="0" xfId="0" applyFont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1" fillId="0" borderId="2" xfId="0" applyFont="1" applyBorder="1" applyProtection="1"/>
    <xf numFmtId="0" fontId="21" fillId="7" borderId="4" xfId="0" applyFont="1" applyFill="1" applyBorder="1" applyAlignment="1" applyProtection="1">
      <alignment horizontal="center" vertical="center"/>
    </xf>
    <xf numFmtId="0" fontId="15" fillId="7" borderId="4" xfId="0" applyFont="1" applyFill="1" applyBorder="1" applyAlignment="1" applyProtection="1">
      <alignment horizontal="center" vertical="center"/>
    </xf>
    <xf numFmtId="0" fontId="11" fillId="0" borderId="2" xfId="0" applyFont="1" applyBorder="1" applyAlignment="1" applyProtection="1"/>
    <xf numFmtId="0" fontId="0" fillId="0" borderId="2" xfId="0" applyBorder="1" applyAlignment="1" applyProtection="1">
      <alignment horizontal="center" vertical="center"/>
    </xf>
    <xf numFmtId="0" fontId="2" fillId="0" borderId="2" xfId="0" applyFont="1" applyBorder="1" applyAlignment="1" applyProtection="1">
      <alignment vertical="center"/>
    </xf>
    <xf numFmtId="0" fontId="11" fillId="0" borderId="0" xfId="0" applyFont="1" applyBorder="1" applyAlignment="1" applyProtection="1"/>
    <xf numFmtId="0" fontId="0" fillId="0" borderId="0" xfId="0" applyBorder="1" applyAlignment="1" applyProtection="1">
      <alignment horizontal="center" vertical="center"/>
    </xf>
    <xf numFmtId="0" fontId="0" fillId="0" borderId="0" xfId="0" applyAlignment="1" applyProtection="1">
      <alignment horizontal="left"/>
    </xf>
    <xf numFmtId="1" fontId="23" fillId="0" borderId="0" xfId="0" applyNumberFormat="1" applyFont="1" applyProtection="1"/>
    <xf numFmtId="0" fontId="2" fillId="0" borderId="2" xfId="0" applyFont="1" applyBorder="1" applyAlignment="1" applyProtection="1"/>
    <xf numFmtId="0" fontId="11" fillId="0" borderId="0" xfId="0" applyFont="1" applyProtection="1"/>
    <xf numFmtId="1" fontId="2" fillId="0" borderId="2" xfId="0" applyNumberFormat="1" applyFont="1" applyBorder="1" applyProtection="1"/>
    <xf numFmtId="0" fontId="11" fillId="0" borderId="0" xfId="0" applyFont="1" applyBorder="1" applyProtection="1"/>
    <xf numFmtId="0" fontId="11" fillId="2" borderId="0" xfId="0" applyFont="1" applyFill="1" applyBorder="1" applyAlignment="1" applyProtection="1">
      <alignment horizontal="left"/>
    </xf>
    <xf numFmtId="2" fontId="0" fillId="0" borderId="0" xfId="0" applyNumberFormat="1" applyBorder="1" applyProtection="1"/>
    <xf numFmtId="0" fontId="11" fillId="0" borderId="0" xfId="0" applyFont="1" applyFill="1" applyBorder="1" applyAlignment="1" applyProtection="1">
      <alignment horizontal="left"/>
    </xf>
    <xf numFmtId="2" fontId="0" fillId="0" borderId="0" xfId="0" applyNumberFormat="1" applyFill="1" applyBorder="1" applyProtection="1"/>
    <xf numFmtId="0" fontId="0" fillId="0" borderId="0" xfId="0" applyFill="1" applyBorder="1" applyAlignment="1" applyProtection="1"/>
    <xf numFmtId="165" fontId="0" fillId="0" borderId="0" xfId="0" applyNumberFormat="1" applyBorder="1" applyProtection="1"/>
    <xf numFmtId="1" fontId="2" fillId="0" borderId="10" xfId="0" applyNumberFormat="1" applyFont="1" applyFill="1" applyBorder="1" applyProtection="1"/>
    <xf numFmtId="0" fontId="15" fillId="0" borderId="0" xfId="0" applyFont="1" applyAlignment="1" applyProtection="1">
      <alignment horizontal="right"/>
    </xf>
    <xf numFmtId="165" fontId="23" fillId="0" borderId="3" xfId="1" applyNumberFormat="1" applyFont="1" applyFill="1" applyBorder="1" applyAlignment="1" applyProtection="1">
      <alignment horizontal="right"/>
    </xf>
    <xf numFmtId="0" fontId="2" fillId="0" borderId="0" xfId="1" applyFont="1" applyFill="1" applyBorder="1" applyAlignment="1" applyProtection="1">
      <alignment horizontal="right"/>
    </xf>
    <xf numFmtId="165" fontId="11" fillId="0" borderId="2" xfId="1" applyNumberFormat="1" applyFont="1" applyFill="1" applyBorder="1" applyProtection="1"/>
    <xf numFmtId="0" fontId="5" fillId="0" borderId="0" xfId="0" applyFont="1" applyAlignment="1">
      <alignment horizontal="center"/>
    </xf>
    <xf numFmtId="165" fontId="20" fillId="5" borderId="21" xfId="0" applyNumberFormat="1" applyFont="1" applyFill="1" applyBorder="1" applyAlignment="1" applyProtection="1">
      <alignment horizontal="center" vertical="center"/>
    </xf>
    <xf numFmtId="165" fontId="20" fillId="5" borderId="14" xfId="0" applyNumberFormat="1" applyFont="1" applyFill="1" applyBorder="1" applyAlignment="1" applyProtection="1">
      <alignment horizontal="center" vertical="center"/>
    </xf>
    <xf numFmtId="165" fontId="5" fillId="0" borderId="19" xfId="0" applyNumberFormat="1" applyFont="1" applyBorder="1" applyAlignment="1" applyProtection="1">
      <alignment horizontal="center" vertical="center"/>
    </xf>
    <xf numFmtId="165" fontId="5" fillId="0" borderId="20" xfId="0" applyNumberFormat="1" applyFont="1" applyBorder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0" fontId="22" fillId="7" borderId="9" xfId="0" applyFont="1" applyFill="1" applyBorder="1" applyAlignment="1" applyProtection="1">
      <alignment horizontal="center" vertical="center"/>
    </xf>
    <xf numFmtId="0" fontId="22" fillId="7" borderId="9" xfId="0" applyFont="1" applyFill="1" applyBorder="1" applyAlignment="1" applyProtection="1">
      <alignment vertical="center"/>
    </xf>
    <xf numFmtId="0" fontId="13" fillId="4" borderId="22" xfId="0" applyFont="1" applyFill="1" applyBorder="1" applyAlignment="1" applyProtection="1">
      <alignment horizontal="center" vertical="center"/>
      <protection locked="0"/>
    </xf>
    <xf numFmtId="0" fontId="13" fillId="4" borderId="23" xfId="0" applyFont="1" applyFill="1" applyBorder="1" applyAlignment="1" applyProtection="1">
      <alignment horizontal="center" vertical="center"/>
      <protection locked="0"/>
    </xf>
    <xf numFmtId="0" fontId="13" fillId="4" borderId="24" xfId="0" applyFont="1" applyFill="1" applyBorder="1" applyAlignment="1" applyProtection="1">
      <alignment horizontal="center" vertical="center"/>
      <protection locked="0"/>
    </xf>
    <xf numFmtId="0" fontId="4" fillId="7" borderId="10" xfId="0" applyFont="1" applyFill="1" applyBorder="1" applyAlignment="1" applyProtection="1">
      <alignment horizontal="center"/>
    </xf>
    <xf numFmtId="0" fontId="14" fillId="3" borderId="2" xfId="0" applyFont="1" applyFill="1" applyBorder="1" applyAlignment="1" applyProtection="1">
      <alignment horizontal="center"/>
      <protection locked="0"/>
    </xf>
    <xf numFmtId="0" fontId="4" fillId="7" borderId="15" xfId="0" applyFont="1" applyFill="1" applyBorder="1" applyAlignment="1" applyProtection="1">
      <alignment horizontal="center" vertical="center"/>
    </xf>
    <xf numFmtId="0" fontId="4" fillId="7" borderId="16" xfId="0" applyFont="1" applyFill="1" applyBorder="1" applyAlignment="1" applyProtection="1">
      <alignment horizontal="center" vertical="center"/>
    </xf>
    <xf numFmtId="0" fontId="4" fillId="7" borderId="17" xfId="0" applyFont="1" applyFill="1" applyBorder="1" applyAlignment="1" applyProtection="1">
      <alignment horizontal="center" vertical="center"/>
    </xf>
    <xf numFmtId="164" fontId="2" fillId="0" borderId="0" xfId="0" applyNumberFormat="1" applyFont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22" fontId="0" fillId="0" borderId="0" xfId="0" applyNumberFormat="1" applyFont="1" applyAlignment="1" applyProtection="1">
      <alignment horizontal="center" vertical="center"/>
    </xf>
    <xf numFmtId="0" fontId="22" fillId="7" borderId="18" xfId="0" applyFont="1" applyFill="1" applyBorder="1" applyAlignment="1" applyProtection="1">
      <alignment horizontal="center" vertical="center"/>
    </xf>
    <xf numFmtId="0" fontId="22" fillId="7" borderId="13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 vertical="center" wrapText="1"/>
    </xf>
    <xf numFmtId="0" fontId="27" fillId="0" borderId="0" xfId="0" applyFont="1" applyBorder="1" applyAlignment="1" applyProtection="1">
      <alignment horizontal="center"/>
    </xf>
    <xf numFmtId="0" fontId="11" fillId="4" borderId="4" xfId="0" applyFont="1" applyFill="1" applyBorder="1" applyAlignment="1" applyProtection="1">
      <alignment horizontal="center"/>
      <protection locked="0"/>
    </xf>
    <xf numFmtId="0" fontId="11" fillId="4" borderId="11" xfId="0" applyFont="1" applyFill="1" applyBorder="1" applyAlignment="1" applyProtection="1">
      <alignment horizontal="center"/>
      <protection locked="0"/>
    </xf>
    <xf numFmtId="0" fontId="21" fillId="7" borderId="4" xfId="0" applyFont="1" applyFill="1" applyBorder="1" applyAlignment="1" applyProtection="1">
      <alignment horizontal="center" vertical="center"/>
    </xf>
    <xf numFmtId="0" fontId="21" fillId="7" borderId="11" xfId="0" applyFont="1" applyFill="1" applyBorder="1" applyAlignment="1" applyProtection="1">
      <alignment horizontal="center" vertical="center"/>
    </xf>
    <xf numFmtId="0" fontId="26" fillId="0" borderId="12" xfId="0" applyFont="1" applyBorder="1" applyAlignment="1" applyProtection="1">
      <alignment horizontal="center"/>
    </xf>
    <xf numFmtId="0" fontId="8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29" fillId="5" borderId="12" xfId="0" applyFont="1" applyFill="1" applyBorder="1" applyAlignment="1" applyProtection="1">
      <alignment horizontal="center" vertical="center"/>
    </xf>
    <xf numFmtId="0" fontId="28" fillId="5" borderId="12" xfId="0" applyFont="1" applyFill="1" applyBorder="1" applyAlignment="1" applyProtection="1">
      <alignment horizontal="center" vertical="center"/>
    </xf>
    <xf numFmtId="0" fontId="11" fillId="0" borderId="0" xfId="1" applyAlignment="1" applyProtection="1">
      <alignment horizontal="center"/>
    </xf>
    <xf numFmtId="0" fontId="8" fillId="0" borderId="0" xfId="1" applyFont="1" applyAlignment="1" applyProtection="1">
      <alignment horizontal="center"/>
    </xf>
    <xf numFmtId="0" fontId="17" fillId="5" borderId="12" xfId="1" applyFont="1" applyFill="1" applyBorder="1" applyAlignment="1" applyProtection="1">
      <alignment horizontal="center" vertical="center" wrapText="1"/>
    </xf>
    <xf numFmtId="0" fontId="25" fillId="5" borderId="12" xfId="1" applyFont="1" applyFill="1" applyBorder="1" applyAlignment="1" applyProtection="1">
      <alignment horizontal="center" vertical="center" wrapText="1"/>
    </xf>
    <xf numFmtId="0" fontId="26" fillId="0" borderId="0" xfId="1" applyFont="1" applyAlignment="1" applyProtection="1">
      <alignment horizontal="left" vertical="center" wrapText="1"/>
    </xf>
    <xf numFmtId="0" fontId="31" fillId="5" borderId="12" xfId="1" applyFont="1" applyFill="1" applyBorder="1" applyAlignment="1" applyProtection="1">
      <alignment horizontal="center" vertical="center" wrapText="1"/>
    </xf>
    <xf numFmtId="0" fontId="33" fillId="5" borderId="12" xfId="1" applyFont="1" applyFill="1" applyBorder="1" applyAlignment="1" applyProtection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92DEF6"/>
      <color rgb="FF3EC6F0"/>
      <color rgb="FF00FFFF"/>
      <color rgb="FF00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2.png"/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2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85725</xdr:rowOff>
    </xdr:from>
    <xdr:to>
      <xdr:col>8</xdr:col>
      <xdr:colOff>209550</xdr:colOff>
      <xdr:row>17</xdr:row>
      <xdr:rowOff>161157</xdr:rowOff>
    </xdr:to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0"/>
          <a:ext cx="6276975" cy="266623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219074</xdr:colOff>
      <xdr:row>1</xdr:row>
      <xdr:rowOff>123825</xdr:rowOff>
    </xdr:from>
    <xdr:to>
      <xdr:col>16</xdr:col>
      <xdr:colOff>19113</xdr:colOff>
      <xdr:row>26</xdr:row>
      <xdr:rowOff>152400</xdr:rowOff>
    </xdr:to>
    <xdr:pic>
      <xdr:nvPicPr>
        <xdr:cNvPr id="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315074" y="323850"/>
          <a:ext cx="6105589" cy="40767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161925</xdr:colOff>
      <xdr:row>18</xdr:row>
      <xdr:rowOff>39841</xdr:rowOff>
    </xdr:from>
    <xdr:to>
      <xdr:col>5</xdr:col>
      <xdr:colOff>38100</xdr:colOff>
      <xdr:row>27</xdr:row>
      <xdr:rowOff>18696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2992591"/>
          <a:ext cx="1400175" cy="14361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2</xdr:row>
      <xdr:rowOff>1</xdr:rowOff>
    </xdr:from>
    <xdr:to>
      <xdr:col>10</xdr:col>
      <xdr:colOff>217642</xdr:colOff>
      <xdr:row>10</xdr:row>
      <xdr:rowOff>187326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495301"/>
          <a:ext cx="4694392" cy="2266950"/>
        </a:xfrm>
        <a:prstGeom prst="rect">
          <a:avLst/>
        </a:prstGeom>
      </xdr:spPr>
    </xdr:pic>
    <xdr:clientData/>
  </xdr:twoCellAnchor>
  <xdr:twoCellAnchor editAs="oneCell">
    <xdr:from>
      <xdr:col>4</xdr:col>
      <xdr:colOff>126998</xdr:colOff>
      <xdr:row>10</xdr:row>
      <xdr:rowOff>228786</xdr:rowOff>
    </xdr:from>
    <xdr:to>
      <xdr:col>10</xdr:col>
      <xdr:colOff>184121</xdr:colOff>
      <xdr:row>12</xdr:row>
      <xdr:rowOff>169333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84165" y="3107453"/>
          <a:ext cx="4629123" cy="49088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730250</xdr:colOff>
      <xdr:row>0</xdr:row>
      <xdr:rowOff>179916</xdr:rowOff>
    </xdr:from>
    <xdr:to>
      <xdr:col>18</xdr:col>
      <xdr:colOff>518583</xdr:colOff>
      <xdr:row>10</xdr:row>
      <xdr:rowOff>136198</xdr:rowOff>
    </xdr:to>
    <xdr:pic>
      <xdr:nvPicPr>
        <xdr:cNvPr id="92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6785167" y="179916"/>
          <a:ext cx="5005916" cy="2972532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2</xdr:row>
      <xdr:rowOff>0</xdr:rowOff>
    </xdr:from>
    <xdr:to>
      <xdr:col>9</xdr:col>
      <xdr:colOff>761444</xdr:colOff>
      <xdr:row>17</xdr:row>
      <xdr:rowOff>104775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0" y="495300"/>
          <a:ext cx="5247719" cy="2581275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127000</xdr:colOff>
      <xdr:row>0</xdr:row>
      <xdr:rowOff>95250</xdr:rowOff>
    </xdr:from>
    <xdr:to>
      <xdr:col>13</xdr:col>
      <xdr:colOff>333376</xdr:colOff>
      <xdr:row>12</xdr:row>
      <xdr:rowOff>123825</xdr:rowOff>
    </xdr:to>
    <xdr:pic>
      <xdr:nvPicPr>
        <xdr:cNvPr id="102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95917" y="95250"/>
          <a:ext cx="3688292" cy="2166408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394228</xdr:colOff>
      <xdr:row>19</xdr:row>
      <xdr:rowOff>74083</xdr:rowOff>
    </xdr:from>
    <xdr:to>
      <xdr:col>11</xdr:col>
      <xdr:colOff>465667</xdr:colOff>
      <xdr:row>22</xdr:row>
      <xdr:rowOff>158750</xdr:rowOff>
    </xdr:to>
    <xdr:sp macro="" textlink="">
      <xdr:nvSpPr>
        <xdr:cNvPr id="3" name="2 Llamada rectangular"/>
        <xdr:cNvSpPr/>
      </xdr:nvSpPr>
      <xdr:spPr>
        <a:xfrm>
          <a:off x="7834311" y="4254500"/>
          <a:ext cx="3151189" cy="814917"/>
        </a:xfrm>
        <a:prstGeom prst="wedgeRectCallout">
          <a:avLst>
            <a:gd name="adj1" fmla="val -61452"/>
            <a:gd name="adj2" fmla="val 5957"/>
          </a:avLst>
        </a:prstGeom>
        <a:solidFill>
          <a:srgbClr val="FFFF00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ysClr val="windowText" lastClr="000000"/>
              </a:solidFill>
            </a:rPr>
            <a:t>Debe ingresar</a:t>
          </a:r>
          <a:r>
            <a:rPr lang="en-US" sz="1400" b="1" baseline="0">
              <a:solidFill>
                <a:sysClr val="windowText" lastClr="000000"/>
              </a:solidFill>
            </a:rPr>
            <a:t> el/los código/s de la/s materias o cargos en los que se inscribe, separados por guión y espacio.</a:t>
          </a:r>
        </a:p>
        <a:p>
          <a:pPr algn="ctr"/>
          <a:r>
            <a:rPr lang="en-US" sz="1400" b="1" baseline="0">
              <a:solidFill>
                <a:sysClr val="windowText" lastClr="000000"/>
              </a:solidFill>
            </a:rPr>
            <a:t>Ejemplo: D11 - D15 - B15 - L20 - Z01</a:t>
          </a:r>
        </a:p>
      </xdr:txBody>
    </xdr:sp>
    <xdr:clientData/>
  </xdr:twoCellAnchor>
  <xdr:twoCellAnchor editAs="oneCell">
    <xdr:from>
      <xdr:col>2</xdr:col>
      <xdr:colOff>814917</xdr:colOff>
      <xdr:row>0</xdr:row>
      <xdr:rowOff>42092</xdr:rowOff>
    </xdr:from>
    <xdr:to>
      <xdr:col>4</xdr:col>
      <xdr:colOff>31750</xdr:colOff>
      <xdr:row>7</xdr:row>
      <xdr:rowOff>196881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0" y="42092"/>
          <a:ext cx="1492250" cy="15306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0</xdr:row>
      <xdr:rowOff>409575</xdr:rowOff>
    </xdr:from>
    <xdr:to>
      <xdr:col>9</xdr:col>
      <xdr:colOff>537923</xdr:colOff>
      <xdr:row>6</xdr:row>
      <xdr:rowOff>123824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2925" y="409575"/>
          <a:ext cx="4338398" cy="106679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12</xdr:row>
      <xdr:rowOff>657225</xdr:rowOff>
    </xdr:from>
    <xdr:to>
      <xdr:col>9</xdr:col>
      <xdr:colOff>542925</xdr:colOff>
      <xdr:row>26</xdr:row>
      <xdr:rowOff>76200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1025" y="2981325"/>
          <a:ext cx="4305300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6</xdr:row>
      <xdr:rowOff>100837</xdr:rowOff>
    </xdr:from>
    <xdr:to>
      <xdr:col>9</xdr:col>
      <xdr:colOff>476250</xdr:colOff>
      <xdr:row>10</xdr:row>
      <xdr:rowOff>114300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b="5212"/>
        <a:stretch>
          <a:fillRect/>
        </a:stretch>
      </xdr:blipFill>
      <xdr:spPr bwMode="auto">
        <a:xfrm>
          <a:off x="8210551" y="1453387"/>
          <a:ext cx="4229099" cy="66116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85724</xdr:colOff>
      <xdr:row>10</xdr:row>
      <xdr:rowOff>139458</xdr:rowOff>
    </xdr:from>
    <xdr:to>
      <xdr:col>9</xdr:col>
      <xdr:colOff>438150</xdr:colOff>
      <xdr:row>12</xdr:row>
      <xdr:rowOff>190500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239124" y="2139708"/>
          <a:ext cx="4162426" cy="3748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19</xdr:row>
      <xdr:rowOff>47625</xdr:rowOff>
    </xdr:from>
    <xdr:to>
      <xdr:col>0</xdr:col>
      <xdr:colOff>4152900</xdr:colOff>
      <xdr:row>27</xdr:row>
      <xdr:rowOff>66675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575" y="4095750"/>
          <a:ext cx="4124325" cy="3429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126891</xdr:rowOff>
    </xdr:from>
    <xdr:to>
      <xdr:col>1</xdr:col>
      <xdr:colOff>542925</xdr:colOff>
      <xdr:row>12</xdr:row>
      <xdr:rowOff>47624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98566"/>
          <a:ext cx="4810125" cy="806558"/>
        </a:xfrm>
        <a:prstGeom prst="rect">
          <a:avLst/>
        </a:prstGeom>
        <a:noFill/>
      </xdr:spPr>
    </xdr:pic>
    <xdr:clientData/>
  </xdr:twoCellAnchor>
  <xdr:twoCellAnchor>
    <xdr:from>
      <xdr:col>3</xdr:col>
      <xdr:colOff>476250</xdr:colOff>
      <xdr:row>0</xdr:row>
      <xdr:rowOff>190501</xdr:rowOff>
    </xdr:from>
    <xdr:to>
      <xdr:col>8</xdr:col>
      <xdr:colOff>107158</xdr:colOff>
      <xdr:row>11</xdr:row>
      <xdr:rowOff>85726</xdr:rowOff>
    </xdr:to>
    <xdr:sp macro="" textlink="">
      <xdr:nvSpPr>
        <xdr:cNvPr id="4" name="3 Llamada rectangular"/>
        <xdr:cNvSpPr/>
      </xdr:nvSpPr>
      <xdr:spPr>
        <a:xfrm>
          <a:off x="8648700" y="190501"/>
          <a:ext cx="3440908" cy="2590800"/>
        </a:xfrm>
        <a:prstGeom prst="wedgeRectCallout">
          <a:avLst>
            <a:gd name="adj1" fmla="val -59161"/>
            <a:gd name="adj2" fmla="val -25645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AR" sz="1200" b="1" u="sng">
              <a:solidFill>
                <a:schemeClr val="lt1"/>
              </a:solidFill>
              <a:latin typeface="+mn-lt"/>
              <a:ea typeface="+mn-ea"/>
              <a:cs typeface="+mn-cs"/>
            </a:rPr>
            <a:t>Tenga en cuenta el siguiente ejemplo para cargar correctamente su antigüedad                                                                                                                               </a:t>
          </a:r>
          <a:endParaRPr lang="en-US" sz="120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r>
            <a:rPr lang="es-AR" sz="1200" b="1">
              <a:solidFill>
                <a:schemeClr val="lt1"/>
              </a:solidFill>
              <a:latin typeface="+mn-lt"/>
              <a:ea typeface="+mn-ea"/>
              <a:cs typeface="+mn-cs"/>
            </a:rPr>
            <a:t>Si el docente tuviese una antigüedad total en el sistema de 15 años </a:t>
          </a:r>
          <a:r>
            <a:rPr lang="es-AR" sz="1200">
              <a:solidFill>
                <a:schemeClr val="lt1"/>
              </a:solidFill>
              <a:latin typeface="+mn-lt"/>
              <a:ea typeface="+mn-ea"/>
              <a:cs typeface="+mn-cs"/>
            </a:rPr>
            <a:t>(considerando todos los niveles en los que estuvo o esté dando clases),</a:t>
          </a:r>
          <a:r>
            <a:rPr lang="es-AR" sz="1200" b="1">
              <a:solidFill>
                <a:schemeClr val="lt1"/>
              </a:solidFill>
              <a:latin typeface="+mn-lt"/>
              <a:ea typeface="+mn-ea"/>
              <a:cs typeface="+mn-cs"/>
            </a:rPr>
            <a:t> y fueran 5 los años que lleva en el nivel superior, siendo además 3  los años que puntualmente hace que trabaja en el IPA, la forma correcta de discriminar  la cantidad de años en la planilla es la siguiente:</a:t>
          </a:r>
          <a:endParaRPr lang="en-US" sz="120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pPr lvl="0" algn="ctr"/>
          <a:r>
            <a:rPr lang="es-AR" sz="1200" b="1">
              <a:solidFill>
                <a:srgbClr val="FFFF00"/>
              </a:solidFill>
              <a:latin typeface="+mn-lt"/>
              <a:ea typeface="+mn-ea"/>
              <a:cs typeface="+mn-cs"/>
            </a:rPr>
            <a:t>Total en la docencia: 10</a:t>
          </a:r>
          <a:endParaRPr lang="en-US" sz="1200">
            <a:solidFill>
              <a:srgbClr val="FFFF00"/>
            </a:solidFill>
            <a:latin typeface="+mn-lt"/>
            <a:ea typeface="+mn-ea"/>
            <a:cs typeface="+mn-cs"/>
          </a:endParaRPr>
        </a:p>
        <a:p>
          <a:pPr lvl="0" algn="ctr"/>
          <a:r>
            <a:rPr lang="es-AR" sz="1200" b="1">
              <a:solidFill>
                <a:srgbClr val="FFFF00"/>
              </a:solidFill>
              <a:latin typeface="+mn-lt"/>
              <a:ea typeface="+mn-ea"/>
              <a:cs typeface="+mn-cs"/>
            </a:rPr>
            <a:t>En el Nivel Superior: 2  </a:t>
          </a:r>
          <a:endParaRPr lang="en-US" sz="1200">
            <a:solidFill>
              <a:srgbClr val="FFFF00"/>
            </a:solidFill>
            <a:latin typeface="+mn-lt"/>
            <a:ea typeface="+mn-ea"/>
            <a:cs typeface="+mn-cs"/>
          </a:endParaRPr>
        </a:p>
        <a:p>
          <a:pPr lvl="0" algn="ctr"/>
          <a:r>
            <a:rPr lang="es-AR" sz="1200" b="1">
              <a:solidFill>
                <a:srgbClr val="FFFF00"/>
              </a:solidFill>
              <a:latin typeface="+mn-lt"/>
              <a:ea typeface="+mn-ea"/>
              <a:cs typeface="+mn-cs"/>
            </a:rPr>
            <a:t>En la Institución: 3</a:t>
          </a:r>
          <a:endParaRPr lang="en-US" sz="1100">
            <a:solidFill>
              <a:srgbClr val="FFFF00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1" u="none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1</xdr:row>
      <xdr:rowOff>133351</xdr:rowOff>
    </xdr:from>
    <xdr:to>
      <xdr:col>9</xdr:col>
      <xdr:colOff>350961</xdr:colOff>
      <xdr:row>22</xdr:row>
      <xdr:rowOff>14287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63125" y="466726"/>
          <a:ext cx="5970711" cy="3895724"/>
        </a:xfrm>
        <a:prstGeom prst="rect">
          <a:avLst/>
        </a:prstGeom>
      </xdr:spPr>
    </xdr:pic>
    <xdr:clientData/>
  </xdr:twoCellAnchor>
  <xdr:twoCellAnchor editAs="oneCell">
    <xdr:from>
      <xdr:col>4</xdr:col>
      <xdr:colOff>130969</xdr:colOff>
      <xdr:row>22</xdr:row>
      <xdr:rowOff>95250</xdr:rowOff>
    </xdr:from>
    <xdr:to>
      <xdr:col>9</xdr:col>
      <xdr:colOff>273844</xdr:colOff>
      <xdr:row>26</xdr:row>
      <xdr:rowOff>71437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251157" y="4548188"/>
          <a:ext cx="5834062" cy="738187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690562</xdr:colOff>
      <xdr:row>2</xdr:row>
      <xdr:rowOff>71437</xdr:rowOff>
    </xdr:from>
    <xdr:to>
      <xdr:col>15</xdr:col>
      <xdr:colOff>138113</xdr:colOff>
      <xdr:row>13</xdr:row>
      <xdr:rowOff>28575</xdr:rowOff>
    </xdr:to>
    <xdr:pic>
      <xdr:nvPicPr>
        <xdr:cNvPr id="51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025937" y="571500"/>
          <a:ext cx="2936082" cy="2195513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571501</xdr:rowOff>
    </xdr:from>
    <xdr:to>
      <xdr:col>9</xdr:col>
      <xdr:colOff>756530</xdr:colOff>
      <xdr:row>12</xdr:row>
      <xdr:rowOff>38100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3375" y="571501"/>
          <a:ext cx="4528430" cy="2371724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12</xdr:row>
      <xdr:rowOff>123825</xdr:rowOff>
    </xdr:from>
    <xdr:to>
      <xdr:col>9</xdr:col>
      <xdr:colOff>714375</xdr:colOff>
      <xdr:row>15</xdr:row>
      <xdr:rowOff>65865</xdr:rowOff>
    </xdr:to>
    <xdr:pic>
      <xdr:nvPicPr>
        <xdr:cNvPr id="51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91475" y="3028950"/>
          <a:ext cx="4448175" cy="42781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15</xdr:row>
      <xdr:rowOff>85725</xdr:rowOff>
    </xdr:from>
    <xdr:to>
      <xdr:col>9</xdr:col>
      <xdr:colOff>695325</xdr:colOff>
      <xdr:row>19</xdr:row>
      <xdr:rowOff>38100</xdr:rowOff>
    </xdr:to>
    <xdr:pic>
      <xdr:nvPicPr>
        <xdr:cNvPr id="61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943850" y="3476625"/>
          <a:ext cx="4476750" cy="6000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742950</xdr:colOff>
      <xdr:row>1</xdr:row>
      <xdr:rowOff>581025</xdr:rowOff>
    </xdr:from>
    <xdr:to>
      <xdr:col>13</xdr:col>
      <xdr:colOff>352425</xdr:colOff>
      <xdr:row>15</xdr:row>
      <xdr:rowOff>9525</xdr:rowOff>
    </xdr:to>
    <xdr:pic>
      <xdr:nvPicPr>
        <xdr:cNvPr id="61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230225" y="1209675"/>
          <a:ext cx="3095625" cy="21907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31750</xdr:colOff>
      <xdr:row>2</xdr:row>
      <xdr:rowOff>104776</xdr:rowOff>
    </xdr:from>
    <xdr:to>
      <xdr:col>10</xdr:col>
      <xdr:colOff>300567</xdr:colOff>
      <xdr:row>20</xdr:row>
      <xdr:rowOff>127662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0667" y="602193"/>
          <a:ext cx="4840817" cy="2922719"/>
        </a:xfrm>
        <a:prstGeom prst="rect">
          <a:avLst/>
        </a:prstGeom>
      </xdr:spPr>
    </xdr:pic>
    <xdr:clientData/>
  </xdr:twoCellAnchor>
  <xdr:twoCellAnchor editAs="oneCell">
    <xdr:from>
      <xdr:col>11</xdr:col>
      <xdr:colOff>635000</xdr:colOff>
      <xdr:row>2</xdr:row>
      <xdr:rowOff>63499</xdr:rowOff>
    </xdr:from>
    <xdr:to>
      <xdr:col>15</xdr:col>
      <xdr:colOff>365124</xdr:colOff>
      <xdr:row>15</xdr:row>
      <xdr:rowOff>122766</xdr:rowOff>
    </xdr:to>
    <xdr:pic>
      <xdr:nvPicPr>
        <xdr:cNvPr id="112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657917" y="560916"/>
          <a:ext cx="2778124" cy="21653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635000</xdr:colOff>
      <xdr:row>2</xdr:row>
      <xdr:rowOff>63499</xdr:rowOff>
    </xdr:from>
    <xdr:to>
      <xdr:col>18</xdr:col>
      <xdr:colOff>54952</xdr:colOff>
      <xdr:row>5</xdr:row>
      <xdr:rowOff>59265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657917" y="560916"/>
          <a:ext cx="4753952" cy="51434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84667</xdr:colOff>
      <xdr:row>20</xdr:row>
      <xdr:rowOff>148167</xdr:rowOff>
    </xdr:from>
    <xdr:to>
      <xdr:col>10</xdr:col>
      <xdr:colOff>266619</xdr:colOff>
      <xdr:row>24</xdr:row>
      <xdr:rowOff>27516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773584" y="3545417"/>
          <a:ext cx="4753952" cy="514349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57151</xdr:colOff>
      <xdr:row>2</xdr:row>
      <xdr:rowOff>0</xdr:rowOff>
    </xdr:from>
    <xdr:to>
      <xdr:col>10</xdr:col>
      <xdr:colOff>101511</xdr:colOff>
      <xdr:row>15</xdr:row>
      <xdr:rowOff>152400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3401" y="495300"/>
          <a:ext cx="4787810" cy="2295525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423334</xdr:colOff>
      <xdr:row>1</xdr:row>
      <xdr:rowOff>95250</xdr:rowOff>
    </xdr:from>
    <xdr:to>
      <xdr:col>16</xdr:col>
      <xdr:colOff>74084</xdr:colOff>
      <xdr:row>14</xdr:row>
      <xdr:rowOff>154517</xdr:rowOff>
    </xdr:to>
    <xdr:pic>
      <xdr:nvPicPr>
        <xdr:cNvPr id="71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435667" y="433917"/>
          <a:ext cx="3683000" cy="21653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63499</xdr:colOff>
      <xdr:row>16</xdr:row>
      <xdr:rowOff>42333</xdr:rowOff>
    </xdr:from>
    <xdr:to>
      <xdr:col>10</xdr:col>
      <xdr:colOff>65616</xdr:colOff>
      <xdr:row>20</xdr:row>
      <xdr:rowOff>102658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72499" y="2804583"/>
          <a:ext cx="4743450" cy="69532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56463</xdr:colOff>
      <xdr:row>1</xdr:row>
      <xdr:rowOff>266700</xdr:rowOff>
    </xdr:from>
    <xdr:to>
      <xdr:col>11</xdr:col>
      <xdr:colOff>257174</xdr:colOff>
      <xdr:row>18</xdr:row>
      <xdr:rowOff>94281</xdr:rowOff>
    </xdr:to>
    <xdr:pic>
      <xdr:nvPicPr>
        <xdr:cNvPr id="81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90738" y="561975"/>
          <a:ext cx="4772711" cy="286605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66675</xdr:colOff>
      <xdr:row>19</xdr:row>
      <xdr:rowOff>28575</xdr:rowOff>
    </xdr:from>
    <xdr:to>
      <xdr:col>11</xdr:col>
      <xdr:colOff>238125</xdr:colOff>
      <xdr:row>23</xdr:row>
      <xdr:rowOff>76200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0950" y="3524250"/>
          <a:ext cx="4743450" cy="69532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685800</xdr:colOff>
      <xdr:row>0</xdr:row>
      <xdr:rowOff>0</xdr:rowOff>
    </xdr:from>
    <xdr:to>
      <xdr:col>14</xdr:col>
      <xdr:colOff>638175</xdr:colOff>
      <xdr:row>15</xdr:row>
      <xdr:rowOff>142875</xdr:rowOff>
    </xdr:to>
    <xdr:pic>
      <xdr:nvPicPr>
        <xdr:cNvPr id="81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792075" y="0"/>
          <a:ext cx="3686175" cy="29908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"/>
  <sheetViews>
    <sheetView tabSelected="1" workbookViewId="0">
      <selection sqref="A1:P1"/>
    </sheetView>
  </sheetViews>
  <sheetFormatPr baseColWidth="10" defaultRowHeight="12.75" x14ac:dyDescent="0.2"/>
  <cols>
    <col min="16" max="16" width="14.5703125" customWidth="1"/>
  </cols>
  <sheetData>
    <row r="1" spans="1:16" ht="15.75" x14ac:dyDescent="0.25">
      <c r="A1" s="91" t="s">
        <v>136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</sheetData>
  <sheetProtection algorithmName="SHA-512" hashValue="Tqog9JO+FTeZ1IhvXe7n9yxVwd3siPi0GaOvpD1VbRaGg5PeScVAgOhWXVbZUkGjhXMjMW8gPXrVv3i6FMWCvg==" saltValue="xVcDiLPo3m++RLDSV+APcw==" spinCount="100000" sheet="1" objects="1" scenarios="1"/>
  <mergeCells count="1">
    <mergeCell ref="A1:P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"/>
  <sheetViews>
    <sheetView zoomScale="90" zoomScaleNormal="90" workbookViewId="0">
      <selection activeCell="A4" sqref="A4"/>
    </sheetView>
  </sheetViews>
  <sheetFormatPr baseColWidth="10" defaultRowHeight="12.75" x14ac:dyDescent="0.2"/>
  <cols>
    <col min="1" max="1" width="31.85546875" style="13" customWidth="1"/>
    <col min="2" max="2" width="45" style="13" customWidth="1"/>
    <col min="3" max="3" width="35" style="13" customWidth="1"/>
    <col min="4" max="4" width="25.85546875" style="13" customWidth="1"/>
    <col min="5" max="14" width="11.42578125" style="13"/>
    <col min="15" max="15" width="30" style="13" bestFit="1" customWidth="1"/>
    <col min="16" max="16" width="11.42578125" style="13"/>
    <col min="17" max="17" width="14" style="13" bestFit="1" customWidth="1"/>
    <col min="18" max="16384" width="11.42578125" style="13"/>
  </cols>
  <sheetData>
    <row r="1" spans="1:18" ht="26.25" x14ac:dyDescent="0.4">
      <c r="A1" s="127" t="s">
        <v>119</v>
      </c>
      <c r="B1" s="127"/>
      <c r="C1" s="127"/>
      <c r="D1" s="127"/>
    </row>
    <row r="2" spans="1:18" ht="50.25" customHeight="1" x14ac:dyDescent="0.2">
      <c r="A2" s="131" t="s">
        <v>133</v>
      </c>
      <c r="B2" s="132"/>
      <c r="C2" s="132"/>
      <c r="D2" s="132"/>
    </row>
    <row r="3" spans="1:18" ht="15.75" x14ac:dyDescent="0.2">
      <c r="A3" s="6" t="s">
        <v>125</v>
      </c>
      <c r="B3" s="6" t="s">
        <v>9</v>
      </c>
      <c r="C3" s="6" t="s">
        <v>113</v>
      </c>
      <c r="D3" s="6" t="s">
        <v>109</v>
      </c>
      <c r="P3" s="32">
        <v>1</v>
      </c>
      <c r="Q3" s="32">
        <v>2</v>
      </c>
      <c r="R3" s="13">
        <v>0</v>
      </c>
    </row>
    <row r="4" spans="1:18" ht="21.75" customHeight="1" x14ac:dyDescent="0.2">
      <c r="A4" s="2">
        <v>0</v>
      </c>
      <c r="B4" s="33" t="s">
        <v>94</v>
      </c>
      <c r="C4" s="3">
        <v>0</v>
      </c>
      <c r="D4" s="40" t="str">
        <f>IF(A4&lt;2,"Sin Antigüedad Requerida",IF(C4=0,"0",IF(C4=1,3,1.5)))</f>
        <v>Sin Antigüedad Requerida</v>
      </c>
      <c r="O4" s="16" t="s">
        <v>94</v>
      </c>
      <c r="P4" s="14">
        <v>3</v>
      </c>
      <c r="Q4" s="14">
        <v>1.5</v>
      </c>
    </row>
    <row r="5" spans="1:18" ht="27.75" customHeight="1" x14ac:dyDescent="0.2">
      <c r="O5" s="16" t="s">
        <v>111</v>
      </c>
      <c r="P5" s="14">
        <v>2.5</v>
      </c>
      <c r="Q5" s="14">
        <v>1.75</v>
      </c>
    </row>
    <row r="6" spans="1:18" ht="15.75" x14ac:dyDescent="0.2">
      <c r="A6" s="6" t="s">
        <v>125</v>
      </c>
      <c r="B6" s="6" t="s">
        <v>9</v>
      </c>
      <c r="C6" s="6" t="s">
        <v>113</v>
      </c>
      <c r="D6" s="6" t="s">
        <v>109</v>
      </c>
      <c r="O6" s="16" t="s">
        <v>95</v>
      </c>
      <c r="P6" s="14">
        <v>2</v>
      </c>
      <c r="Q6" s="14">
        <v>1</v>
      </c>
    </row>
    <row r="7" spans="1:18" ht="18" x14ac:dyDescent="0.2">
      <c r="A7" s="2">
        <v>0</v>
      </c>
      <c r="B7" s="33" t="s">
        <v>111</v>
      </c>
      <c r="C7" s="3">
        <v>0</v>
      </c>
      <c r="D7" s="40" t="str">
        <f>IF(A7&lt;2,"Sin Antigüedad Requerida",IF(C7=0,"0",IF(C7=1,2.5,1.75)))</f>
        <v>Sin Antigüedad Requerida</v>
      </c>
      <c r="O7" s="16" t="s">
        <v>96</v>
      </c>
      <c r="P7" s="14">
        <v>1.5</v>
      </c>
      <c r="Q7" s="14">
        <v>0.75</v>
      </c>
    </row>
    <row r="8" spans="1:18" ht="27.75" customHeight="1" x14ac:dyDescent="0.2">
      <c r="O8" s="16" t="s">
        <v>97</v>
      </c>
      <c r="P8" s="14">
        <v>1</v>
      </c>
      <c r="Q8" s="14">
        <v>0.5</v>
      </c>
    </row>
    <row r="9" spans="1:18" ht="15.75" x14ac:dyDescent="0.2">
      <c r="A9" s="6" t="s">
        <v>125</v>
      </c>
      <c r="B9" s="6" t="s">
        <v>9</v>
      </c>
      <c r="C9" s="6" t="s">
        <v>113</v>
      </c>
      <c r="D9" s="6" t="s">
        <v>109</v>
      </c>
      <c r="Q9" s="14"/>
    </row>
    <row r="10" spans="1:18" ht="18" x14ac:dyDescent="0.2">
      <c r="A10" s="2">
        <v>0</v>
      </c>
      <c r="B10" s="33" t="s">
        <v>95</v>
      </c>
      <c r="C10" s="3">
        <v>0</v>
      </c>
      <c r="D10" s="40" t="str">
        <f>IF(A10&lt;2,"Sin Antigüedad Requerida",IF(C10=0,"0",IF(C10=1,2,1)))</f>
        <v>Sin Antigüedad Requerida</v>
      </c>
      <c r="Q10" s="14"/>
    </row>
    <row r="11" spans="1:18" ht="27.75" customHeight="1" x14ac:dyDescent="0.2">
      <c r="Q11" s="14"/>
    </row>
    <row r="12" spans="1:18" ht="15.75" x14ac:dyDescent="0.2">
      <c r="A12" s="6" t="s">
        <v>125</v>
      </c>
      <c r="B12" s="6" t="s">
        <v>9</v>
      </c>
      <c r="C12" s="6" t="s">
        <v>113</v>
      </c>
      <c r="D12" s="6" t="s">
        <v>109</v>
      </c>
    </row>
    <row r="13" spans="1:18" ht="18" x14ac:dyDescent="0.2">
      <c r="A13" s="2">
        <v>0</v>
      </c>
      <c r="B13" s="33" t="s">
        <v>96</v>
      </c>
      <c r="C13" s="3">
        <v>0</v>
      </c>
      <c r="D13" s="40" t="str">
        <f>IF(A13&lt;2,"Sin Antigüedad Requerida",IF(C13=0,"0",IF(C13=1,1.5,0.75)))</f>
        <v>Sin Antigüedad Requerida</v>
      </c>
      <c r="Q13" s="17"/>
    </row>
    <row r="14" spans="1:18" ht="27.75" customHeight="1" x14ac:dyDescent="0.2"/>
    <row r="15" spans="1:18" ht="15.75" x14ac:dyDescent="0.2">
      <c r="A15" s="6" t="s">
        <v>125</v>
      </c>
      <c r="B15" s="6" t="s">
        <v>9</v>
      </c>
      <c r="C15" s="6" t="s">
        <v>113</v>
      </c>
      <c r="D15" s="6" t="s">
        <v>109</v>
      </c>
    </row>
    <row r="16" spans="1:18" ht="18" x14ac:dyDescent="0.2">
      <c r="A16" s="2">
        <v>0</v>
      </c>
      <c r="B16" s="33" t="s">
        <v>112</v>
      </c>
      <c r="C16" s="3">
        <v>0</v>
      </c>
      <c r="D16" s="40" t="str">
        <f>IF(A16&lt;2,"Sin Antigüedad Requerida",IF(C16=0,"0",IF(C16=1,1,0.5)))</f>
        <v>Sin Antigüedad Requerida</v>
      </c>
    </row>
    <row r="18" spans="1:4" x14ac:dyDescent="0.2">
      <c r="D18" s="34">
        <f>SUM(D4,D7,D10,D13,D16)</f>
        <v>0</v>
      </c>
    </row>
    <row r="19" spans="1:4" ht="18.75" thickBot="1" x14ac:dyDescent="0.25">
      <c r="C19" s="25" t="s">
        <v>98</v>
      </c>
      <c r="D19" s="12">
        <f>IF(D18&lt;=10,D18,10)</f>
        <v>0</v>
      </c>
    </row>
    <row r="20" spans="1:4" x14ac:dyDescent="0.2">
      <c r="A20" s="13" t="s">
        <v>126</v>
      </c>
    </row>
  </sheetData>
  <sheetProtection algorithmName="SHA-512" hashValue="FGwEyKsbRgsTupRweeWYZ6HHLk4GxHFntsDSBlcgzQpsZbFSB+QmF67q8JgNzJheMMYcr3eX+wnuDq9l4S9CoQ==" saltValue="HgVYfUWtnLXN2zSgWXVffQ==" spinCount="100000" sheet="1" objects="1" scenarios="1" selectLockedCells="1"/>
  <protectedRanges>
    <protectedRange sqref="A4 A7 A10 A13 A16" name="cargossup"/>
  </protectedRanges>
  <mergeCells count="2">
    <mergeCell ref="A1:D1"/>
    <mergeCell ref="A2:D2"/>
  </mergeCells>
  <dataValidations count="1">
    <dataValidation type="list" allowBlank="1" showInputMessage="1" showErrorMessage="1" sqref="C4 C7 C10 C13 C16">
      <formula1>$P$3:$R$3</formula1>
    </dataValidation>
  </dataValidations>
  <pageMargins left="0.75" right="0.75" top="1" bottom="1" header="0" footer="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6"/>
  <sheetViews>
    <sheetView zoomScale="90" zoomScaleNormal="90" workbookViewId="0">
      <selection activeCell="A4" sqref="A4"/>
    </sheetView>
  </sheetViews>
  <sheetFormatPr baseColWidth="10" defaultRowHeight="12.75" x14ac:dyDescent="0.2"/>
  <cols>
    <col min="1" max="1" width="53.140625" style="13" customWidth="1"/>
    <col min="2" max="2" width="58" style="13" customWidth="1"/>
    <col min="3" max="3" width="15.42578125" style="13" customWidth="1"/>
    <col min="4" max="11" width="11.42578125" style="13"/>
    <col min="12" max="12" width="29.42578125" style="13" customWidth="1"/>
    <col min="13" max="13" width="11.42578125" style="13"/>
    <col min="14" max="14" width="26.140625" style="13" customWidth="1"/>
    <col min="15" max="16384" width="11.42578125" style="13"/>
  </cols>
  <sheetData>
    <row r="1" spans="1:16" ht="26.25" x14ac:dyDescent="0.4">
      <c r="A1" s="127" t="s">
        <v>120</v>
      </c>
      <c r="B1" s="127"/>
      <c r="C1" s="126"/>
    </row>
    <row r="2" spans="1:16" x14ac:dyDescent="0.2">
      <c r="L2" s="13" t="s">
        <v>106</v>
      </c>
      <c r="M2" s="13" t="s">
        <v>107</v>
      </c>
    </row>
    <row r="3" spans="1:16" ht="15.75" x14ac:dyDescent="0.2">
      <c r="A3" s="6" t="s">
        <v>23</v>
      </c>
      <c r="B3" s="6" t="s">
        <v>26</v>
      </c>
      <c r="C3" s="6" t="s">
        <v>109</v>
      </c>
      <c r="L3" s="13" t="s">
        <v>99</v>
      </c>
      <c r="M3" s="14">
        <v>1.5</v>
      </c>
    </row>
    <row r="4" spans="1:16" ht="13.5" customHeight="1" x14ac:dyDescent="0.2">
      <c r="A4" s="1"/>
      <c r="B4" s="1"/>
      <c r="C4" s="27">
        <f>IFERROR(VLOOKUP(B4,$L$2:$M$9,2,0),0)</f>
        <v>0</v>
      </c>
      <c r="L4" s="13" t="s">
        <v>100</v>
      </c>
      <c r="M4" s="14">
        <v>1.5</v>
      </c>
      <c r="N4" s="16"/>
      <c r="P4" s="14"/>
    </row>
    <row r="5" spans="1:16" x14ac:dyDescent="0.2">
      <c r="A5" s="1"/>
      <c r="B5" s="1"/>
      <c r="C5" s="27">
        <f t="shared" ref="C5:C68" si="0">IFERROR(VLOOKUP(B5,$L$2:$M$9,2,0),0)</f>
        <v>0</v>
      </c>
      <c r="L5" s="13" t="s">
        <v>101</v>
      </c>
      <c r="M5" s="14">
        <v>1.5</v>
      </c>
      <c r="N5" s="16"/>
      <c r="P5" s="14"/>
    </row>
    <row r="6" spans="1:16" x14ac:dyDescent="0.2">
      <c r="A6" s="1"/>
      <c r="B6" s="1"/>
      <c r="C6" s="27">
        <f t="shared" si="0"/>
        <v>0</v>
      </c>
      <c r="L6" s="13" t="s">
        <v>102</v>
      </c>
      <c r="M6" s="14">
        <v>1.5</v>
      </c>
      <c r="N6" s="16"/>
      <c r="P6" s="14"/>
    </row>
    <row r="7" spans="1:16" x14ac:dyDescent="0.2">
      <c r="A7" s="1"/>
      <c r="B7" s="1"/>
      <c r="C7" s="27">
        <f t="shared" si="0"/>
        <v>0</v>
      </c>
      <c r="L7" s="13" t="s">
        <v>103</v>
      </c>
      <c r="M7" s="14">
        <v>1.5</v>
      </c>
      <c r="N7" s="16"/>
      <c r="P7" s="14"/>
    </row>
    <row r="8" spans="1:16" x14ac:dyDescent="0.2">
      <c r="A8" s="1"/>
      <c r="B8" s="1"/>
      <c r="C8" s="27">
        <f t="shared" si="0"/>
        <v>0</v>
      </c>
      <c r="L8" s="13" t="s">
        <v>104</v>
      </c>
      <c r="M8" s="14">
        <v>1.5</v>
      </c>
      <c r="N8" s="16"/>
      <c r="P8" s="14"/>
    </row>
    <row r="9" spans="1:16" x14ac:dyDescent="0.2">
      <c r="A9" s="1"/>
      <c r="B9" s="1"/>
      <c r="C9" s="27">
        <f t="shared" si="0"/>
        <v>0</v>
      </c>
      <c r="L9" s="13" t="s">
        <v>105</v>
      </c>
      <c r="M9" s="14">
        <v>1</v>
      </c>
      <c r="P9" s="14"/>
    </row>
    <row r="10" spans="1:16" x14ac:dyDescent="0.2">
      <c r="A10" s="1"/>
      <c r="B10" s="1"/>
      <c r="C10" s="27">
        <f t="shared" si="0"/>
        <v>0</v>
      </c>
      <c r="P10" s="14"/>
    </row>
    <row r="11" spans="1:16" x14ac:dyDescent="0.2">
      <c r="A11" s="1"/>
      <c r="B11" s="1"/>
      <c r="C11" s="27">
        <f t="shared" si="0"/>
        <v>0</v>
      </c>
      <c r="P11" s="14"/>
    </row>
    <row r="12" spans="1:16" x14ac:dyDescent="0.2">
      <c r="A12" s="1"/>
      <c r="B12" s="1"/>
      <c r="C12" s="27">
        <f t="shared" si="0"/>
        <v>0</v>
      </c>
    </row>
    <row r="13" spans="1:16" x14ac:dyDescent="0.2">
      <c r="A13" s="1"/>
      <c r="B13" s="1"/>
      <c r="C13" s="27">
        <f t="shared" si="0"/>
        <v>0</v>
      </c>
      <c r="P13" s="17"/>
    </row>
    <row r="14" spans="1:16" x14ac:dyDescent="0.2">
      <c r="A14" s="1"/>
      <c r="B14" s="1"/>
      <c r="C14" s="27">
        <f t="shared" si="0"/>
        <v>0</v>
      </c>
    </row>
    <row r="15" spans="1:16" x14ac:dyDescent="0.2">
      <c r="A15" s="1"/>
      <c r="B15" s="1"/>
      <c r="C15" s="27">
        <f t="shared" si="0"/>
        <v>0</v>
      </c>
    </row>
    <row r="16" spans="1:16" x14ac:dyDescent="0.2">
      <c r="A16" s="1"/>
      <c r="B16" s="1"/>
      <c r="C16" s="27">
        <f t="shared" si="0"/>
        <v>0</v>
      </c>
    </row>
    <row r="17" spans="1:3" x14ac:dyDescent="0.2">
      <c r="A17" s="1"/>
      <c r="B17" s="1"/>
      <c r="C17" s="27">
        <f t="shared" si="0"/>
        <v>0</v>
      </c>
    </row>
    <row r="18" spans="1:3" x14ac:dyDescent="0.2">
      <c r="A18" s="1"/>
      <c r="B18" s="1"/>
      <c r="C18" s="27">
        <f t="shared" si="0"/>
        <v>0</v>
      </c>
    </row>
    <row r="19" spans="1:3" x14ac:dyDescent="0.2">
      <c r="A19" s="1"/>
      <c r="B19" s="1"/>
      <c r="C19" s="27">
        <f t="shared" si="0"/>
        <v>0</v>
      </c>
    </row>
    <row r="20" spans="1:3" x14ac:dyDescent="0.2">
      <c r="A20" s="1"/>
      <c r="B20" s="1"/>
      <c r="C20" s="27">
        <f t="shared" si="0"/>
        <v>0</v>
      </c>
    </row>
    <row r="21" spans="1:3" x14ac:dyDescent="0.2">
      <c r="A21" s="1"/>
      <c r="B21" s="1"/>
      <c r="C21" s="27">
        <f t="shared" si="0"/>
        <v>0</v>
      </c>
    </row>
    <row r="22" spans="1:3" x14ac:dyDescent="0.2">
      <c r="A22" s="1"/>
      <c r="B22" s="1"/>
      <c r="C22" s="27">
        <f t="shared" si="0"/>
        <v>0</v>
      </c>
    </row>
    <row r="23" spans="1:3" x14ac:dyDescent="0.2">
      <c r="A23" s="1"/>
      <c r="B23" s="1"/>
      <c r="C23" s="27">
        <f t="shared" si="0"/>
        <v>0</v>
      </c>
    </row>
    <row r="24" spans="1:3" x14ac:dyDescent="0.2">
      <c r="A24" s="1"/>
      <c r="B24" s="1"/>
      <c r="C24" s="27">
        <f t="shared" si="0"/>
        <v>0</v>
      </c>
    </row>
    <row r="25" spans="1:3" x14ac:dyDescent="0.2">
      <c r="A25" s="1"/>
      <c r="B25" s="1"/>
      <c r="C25" s="27">
        <f t="shared" si="0"/>
        <v>0</v>
      </c>
    </row>
    <row r="26" spans="1:3" x14ac:dyDescent="0.2">
      <c r="A26" s="1"/>
      <c r="B26" s="1"/>
      <c r="C26" s="27">
        <f t="shared" si="0"/>
        <v>0</v>
      </c>
    </row>
    <row r="27" spans="1:3" x14ac:dyDescent="0.2">
      <c r="A27" s="1"/>
      <c r="B27" s="1"/>
      <c r="C27" s="27">
        <f t="shared" si="0"/>
        <v>0</v>
      </c>
    </row>
    <row r="28" spans="1:3" x14ac:dyDescent="0.2">
      <c r="A28" s="1"/>
      <c r="B28" s="1"/>
      <c r="C28" s="27">
        <f t="shared" si="0"/>
        <v>0</v>
      </c>
    </row>
    <row r="29" spans="1:3" x14ac:dyDescent="0.2">
      <c r="A29" s="1"/>
      <c r="B29" s="1"/>
      <c r="C29" s="27">
        <f t="shared" si="0"/>
        <v>0</v>
      </c>
    </row>
    <row r="30" spans="1:3" x14ac:dyDescent="0.2">
      <c r="A30" s="1"/>
      <c r="B30" s="1"/>
      <c r="C30" s="27">
        <f t="shared" si="0"/>
        <v>0</v>
      </c>
    </row>
    <row r="31" spans="1:3" x14ac:dyDescent="0.2">
      <c r="A31" s="1"/>
      <c r="B31" s="1"/>
      <c r="C31" s="27">
        <f t="shared" si="0"/>
        <v>0</v>
      </c>
    </row>
    <row r="32" spans="1:3" x14ac:dyDescent="0.2">
      <c r="A32" s="1"/>
      <c r="B32" s="1"/>
      <c r="C32" s="27">
        <f t="shared" si="0"/>
        <v>0</v>
      </c>
    </row>
    <row r="33" spans="1:3" x14ac:dyDescent="0.2">
      <c r="A33" s="1"/>
      <c r="B33" s="1"/>
      <c r="C33" s="27">
        <f t="shared" si="0"/>
        <v>0</v>
      </c>
    </row>
    <row r="34" spans="1:3" x14ac:dyDescent="0.2">
      <c r="A34" s="1"/>
      <c r="B34" s="1"/>
      <c r="C34" s="27">
        <f t="shared" si="0"/>
        <v>0</v>
      </c>
    </row>
    <row r="35" spans="1:3" x14ac:dyDescent="0.2">
      <c r="A35" s="1"/>
      <c r="B35" s="1"/>
      <c r="C35" s="27">
        <f t="shared" si="0"/>
        <v>0</v>
      </c>
    </row>
    <row r="36" spans="1:3" x14ac:dyDescent="0.2">
      <c r="A36" s="1"/>
      <c r="B36" s="1"/>
      <c r="C36" s="27">
        <f t="shared" si="0"/>
        <v>0</v>
      </c>
    </row>
    <row r="37" spans="1:3" x14ac:dyDescent="0.2">
      <c r="A37" s="1"/>
      <c r="B37" s="1"/>
      <c r="C37" s="27">
        <f t="shared" si="0"/>
        <v>0</v>
      </c>
    </row>
    <row r="38" spans="1:3" x14ac:dyDescent="0.2">
      <c r="A38" s="1"/>
      <c r="B38" s="1"/>
      <c r="C38" s="27">
        <f t="shared" si="0"/>
        <v>0</v>
      </c>
    </row>
    <row r="39" spans="1:3" x14ac:dyDescent="0.2">
      <c r="A39" s="1"/>
      <c r="B39" s="1"/>
      <c r="C39" s="27">
        <f t="shared" si="0"/>
        <v>0</v>
      </c>
    </row>
    <row r="40" spans="1:3" x14ac:dyDescent="0.2">
      <c r="A40" s="1"/>
      <c r="B40" s="1"/>
      <c r="C40" s="27">
        <f t="shared" si="0"/>
        <v>0</v>
      </c>
    </row>
    <row r="41" spans="1:3" x14ac:dyDescent="0.2">
      <c r="A41" s="1"/>
      <c r="B41" s="1"/>
      <c r="C41" s="27">
        <f t="shared" si="0"/>
        <v>0</v>
      </c>
    </row>
    <row r="42" spans="1:3" x14ac:dyDescent="0.2">
      <c r="A42" s="1"/>
      <c r="B42" s="1"/>
      <c r="C42" s="27">
        <f t="shared" si="0"/>
        <v>0</v>
      </c>
    </row>
    <row r="43" spans="1:3" x14ac:dyDescent="0.2">
      <c r="A43" s="1"/>
      <c r="B43" s="1"/>
      <c r="C43" s="27">
        <f t="shared" si="0"/>
        <v>0</v>
      </c>
    </row>
    <row r="44" spans="1:3" x14ac:dyDescent="0.2">
      <c r="A44" s="1"/>
      <c r="B44" s="1"/>
      <c r="C44" s="27">
        <f t="shared" si="0"/>
        <v>0</v>
      </c>
    </row>
    <row r="45" spans="1:3" x14ac:dyDescent="0.2">
      <c r="A45" s="1"/>
      <c r="B45" s="1"/>
      <c r="C45" s="27">
        <f t="shared" si="0"/>
        <v>0</v>
      </c>
    </row>
    <row r="46" spans="1:3" x14ac:dyDescent="0.2">
      <c r="A46" s="1"/>
      <c r="B46" s="1"/>
      <c r="C46" s="27">
        <f t="shared" si="0"/>
        <v>0</v>
      </c>
    </row>
    <row r="47" spans="1:3" x14ac:dyDescent="0.2">
      <c r="A47" s="1"/>
      <c r="B47" s="1"/>
      <c r="C47" s="27">
        <f t="shared" si="0"/>
        <v>0</v>
      </c>
    </row>
    <row r="48" spans="1:3" x14ac:dyDescent="0.2">
      <c r="A48" s="1"/>
      <c r="B48" s="1"/>
      <c r="C48" s="27">
        <f t="shared" si="0"/>
        <v>0</v>
      </c>
    </row>
    <row r="49" spans="1:3" x14ac:dyDescent="0.2">
      <c r="A49" s="1"/>
      <c r="B49" s="1"/>
      <c r="C49" s="27">
        <f t="shared" si="0"/>
        <v>0</v>
      </c>
    </row>
    <row r="50" spans="1:3" x14ac:dyDescent="0.2">
      <c r="A50" s="1"/>
      <c r="B50" s="1"/>
      <c r="C50" s="27">
        <f t="shared" si="0"/>
        <v>0</v>
      </c>
    </row>
    <row r="51" spans="1:3" x14ac:dyDescent="0.2">
      <c r="A51" s="1"/>
      <c r="B51" s="1"/>
      <c r="C51" s="27">
        <f t="shared" si="0"/>
        <v>0</v>
      </c>
    </row>
    <row r="52" spans="1:3" x14ac:dyDescent="0.2">
      <c r="A52" s="1"/>
      <c r="B52" s="1"/>
      <c r="C52" s="27">
        <f t="shared" si="0"/>
        <v>0</v>
      </c>
    </row>
    <row r="53" spans="1:3" x14ac:dyDescent="0.2">
      <c r="A53" s="1"/>
      <c r="B53" s="1"/>
      <c r="C53" s="27">
        <f t="shared" si="0"/>
        <v>0</v>
      </c>
    </row>
    <row r="54" spans="1:3" x14ac:dyDescent="0.2">
      <c r="A54" s="1"/>
      <c r="B54" s="1"/>
      <c r="C54" s="27">
        <f t="shared" si="0"/>
        <v>0</v>
      </c>
    </row>
    <row r="55" spans="1:3" x14ac:dyDescent="0.2">
      <c r="A55" s="1"/>
      <c r="B55" s="1"/>
      <c r="C55" s="27">
        <f t="shared" si="0"/>
        <v>0</v>
      </c>
    </row>
    <row r="56" spans="1:3" x14ac:dyDescent="0.2">
      <c r="A56" s="1"/>
      <c r="B56" s="1"/>
      <c r="C56" s="27">
        <f t="shared" si="0"/>
        <v>0</v>
      </c>
    </row>
    <row r="57" spans="1:3" x14ac:dyDescent="0.2">
      <c r="A57" s="1"/>
      <c r="B57" s="1"/>
      <c r="C57" s="27">
        <f t="shared" si="0"/>
        <v>0</v>
      </c>
    </row>
    <row r="58" spans="1:3" x14ac:dyDescent="0.2">
      <c r="A58" s="1"/>
      <c r="B58" s="1"/>
      <c r="C58" s="27">
        <f t="shared" si="0"/>
        <v>0</v>
      </c>
    </row>
    <row r="59" spans="1:3" x14ac:dyDescent="0.2">
      <c r="A59" s="1"/>
      <c r="B59" s="1"/>
      <c r="C59" s="27">
        <f t="shared" si="0"/>
        <v>0</v>
      </c>
    </row>
    <row r="60" spans="1:3" x14ac:dyDescent="0.2">
      <c r="A60" s="1"/>
      <c r="B60" s="1"/>
      <c r="C60" s="27">
        <f t="shared" si="0"/>
        <v>0</v>
      </c>
    </row>
    <row r="61" spans="1:3" x14ac:dyDescent="0.2">
      <c r="A61" s="1"/>
      <c r="B61" s="1"/>
      <c r="C61" s="27">
        <f t="shared" si="0"/>
        <v>0</v>
      </c>
    </row>
    <row r="62" spans="1:3" x14ac:dyDescent="0.2">
      <c r="A62" s="1"/>
      <c r="B62" s="1"/>
      <c r="C62" s="27">
        <f t="shared" si="0"/>
        <v>0</v>
      </c>
    </row>
    <row r="63" spans="1:3" x14ac:dyDescent="0.2">
      <c r="A63" s="1"/>
      <c r="B63" s="1"/>
      <c r="C63" s="27">
        <f t="shared" si="0"/>
        <v>0</v>
      </c>
    </row>
    <row r="64" spans="1:3" x14ac:dyDescent="0.2">
      <c r="A64" s="1"/>
      <c r="B64" s="1"/>
      <c r="C64" s="27">
        <f t="shared" si="0"/>
        <v>0</v>
      </c>
    </row>
    <row r="65" spans="1:3" x14ac:dyDescent="0.2">
      <c r="A65" s="1"/>
      <c r="B65" s="1"/>
      <c r="C65" s="27">
        <f t="shared" si="0"/>
        <v>0</v>
      </c>
    </row>
    <row r="66" spans="1:3" x14ac:dyDescent="0.2">
      <c r="A66" s="1"/>
      <c r="B66" s="1"/>
      <c r="C66" s="27">
        <f t="shared" si="0"/>
        <v>0</v>
      </c>
    </row>
    <row r="67" spans="1:3" x14ac:dyDescent="0.2">
      <c r="A67" s="1"/>
      <c r="B67" s="1"/>
      <c r="C67" s="27">
        <f t="shared" si="0"/>
        <v>0</v>
      </c>
    </row>
    <row r="68" spans="1:3" x14ac:dyDescent="0.2">
      <c r="A68" s="1"/>
      <c r="B68" s="1"/>
      <c r="C68" s="27">
        <f t="shared" si="0"/>
        <v>0</v>
      </c>
    </row>
    <row r="69" spans="1:3" x14ac:dyDescent="0.2">
      <c r="A69" s="1"/>
      <c r="B69" s="1"/>
      <c r="C69" s="27">
        <f t="shared" ref="C69:C132" si="1">IFERROR(VLOOKUP(B69,$L$2:$M$9,2,0),0)</f>
        <v>0</v>
      </c>
    </row>
    <row r="70" spans="1:3" x14ac:dyDescent="0.2">
      <c r="A70" s="1"/>
      <c r="B70" s="1"/>
      <c r="C70" s="27">
        <f t="shared" si="1"/>
        <v>0</v>
      </c>
    </row>
    <row r="71" spans="1:3" x14ac:dyDescent="0.2">
      <c r="A71" s="1"/>
      <c r="B71" s="1"/>
      <c r="C71" s="27">
        <f t="shared" si="1"/>
        <v>0</v>
      </c>
    </row>
    <row r="72" spans="1:3" x14ac:dyDescent="0.2">
      <c r="A72" s="1"/>
      <c r="B72" s="1"/>
      <c r="C72" s="27">
        <f t="shared" si="1"/>
        <v>0</v>
      </c>
    </row>
    <row r="73" spans="1:3" x14ac:dyDescent="0.2">
      <c r="A73" s="1"/>
      <c r="B73" s="1"/>
      <c r="C73" s="27">
        <f t="shared" si="1"/>
        <v>0</v>
      </c>
    </row>
    <row r="74" spans="1:3" x14ac:dyDescent="0.2">
      <c r="A74" s="1"/>
      <c r="B74" s="1"/>
      <c r="C74" s="27">
        <f t="shared" si="1"/>
        <v>0</v>
      </c>
    </row>
    <row r="75" spans="1:3" x14ac:dyDescent="0.2">
      <c r="A75" s="1"/>
      <c r="B75" s="1"/>
      <c r="C75" s="27">
        <f t="shared" si="1"/>
        <v>0</v>
      </c>
    </row>
    <row r="76" spans="1:3" x14ac:dyDescent="0.2">
      <c r="A76" s="1"/>
      <c r="B76" s="1"/>
      <c r="C76" s="27">
        <f t="shared" si="1"/>
        <v>0</v>
      </c>
    </row>
    <row r="77" spans="1:3" x14ac:dyDescent="0.2">
      <c r="A77" s="1"/>
      <c r="B77" s="1"/>
      <c r="C77" s="27">
        <f t="shared" si="1"/>
        <v>0</v>
      </c>
    </row>
    <row r="78" spans="1:3" x14ac:dyDescent="0.2">
      <c r="A78" s="1"/>
      <c r="B78" s="1"/>
      <c r="C78" s="27">
        <f t="shared" si="1"/>
        <v>0</v>
      </c>
    </row>
    <row r="79" spans="1:3" x14ac:dyDescent="0.2">
      <c r="A79" s="1"/>
      <c r="B79" s="1"/>
      <c r="C79" s="27">
        <f t="shared" si="1"/>
        <v>0</v>
      </c>
    </row>
    <row r="80" spans="1:3" x14ac:dyDescent="0.2">
      <c r="A80" s="1"/>
      <c r="B80" s="1"/>
      <c r="C80" s="27">
        <f t="shared" si="1"/>
        <v>0</v>
      </c>
    </row>
    <row r="81" spans="1:3" x14ac:dyDescent="0.2">
      <c r="A81" s="1"/>
      <c r="B81" s="1"/>
      <c r="C81" s="27">
        <f t="shared" si="1"/>
        <v>0</v>
      </c>
    </row>
    <row r="82" spans="1:3" x14ac:dyDescent="0.2">
      <c r="A82" s="1"/>
      <c r="B82" s="1"/>
      <c r="C82" s="27">
        <f t="shared" si="1"/>
        <v>0</v>
      </c>
    </row>
    <row r="83" spans="1:3" x14ac:dyDescent="0.2">
      <c r="A83" s="1"/>
      <c r="B83" s="1"/>
      <c r="C83" s="27">
        <f t="shared" si="1"/>
        <v>0</v>
      </c>
    </row>
    <row r="84" spans="1:3" x14ac:dyDescent="0.2">
      <c r="A84" s="1"/>
      <c r="B84" s="1"/>
      <c r="C84" s="27">
        <f t="shared" si="1"/>
        <v>0</v>
      </c>
    </row>
    <row r="85" spans="1:3" x14ac:dyDescent="0.2">
      <c r="A85" s="1"/>
      <c r="B85" s="1"/>
      <c r="C85" s="27">
        <f t="shared" si="1"/>
        <v>0</v>
      </c>
    </row>
    <row r="86" spans="1:3" x14ac:dyDescent="0.2">
      <c r="A86" s="1"/>
      <c r="B86" s="1"/>
      <c r="C86" s="27">
        <f t="shared" si="1"/>
        <v>0</v>
      </c>
    </row>
    <row r="87" spans="1:3" x14ac:dyDescent="0.2">
      <c r="A87" s="1"/>
      <c r="B87" s="1"/>
      <c r="C87" s="27">
        <f t="shared" si="1"/>
        <v>0</v>
      </c>
    </row>
    <row r="88" spans="1:3" x14ac:dyDescent="0.2">
      <c r="A88" s="1"/>
      <c r="B88" s="1"/>
      <c r="C88" s="27">
        <f t="shared" si="1"/>
        <v>0</v>
      </c>
    </row>
    <row r="89" spans="1:3" x14ac:dyDescent="0.2">
      <c r="A89" s="1"/>
      <c r="B89" s="1"/>
      <c r="C89" s="27">
        <f t="shared" si="1"/>
        <v>0</v>
      </c>
    </row>
    <row r="90" spans="1:3" x14ac:dyDescent="0.2">
      <c r="A90" s="1"/>
      <c r="B90" s="1"/>
      <c r="C90" s="27">
        <f t="shared" si="1"/>
        <v>0</v>
      </c>
    </row>
    <row r="91" spans="1:3" x14ac:dyDescent="0.2">
      <c r="A91" s="1"/>
      <c r="B91" s="1"/>
      <c r="C91" s="27">
        <f t="shared" si="1"/>
        <v>0</v>
      </c>
    </row>
    <row r="92" spans="1:3" x14ac:dyDescent="0.2">
      <c r="A92" s="1"/>
      <c r="B92" s="1"/>
      <c r="C92" s="27">
        <f t="shared" si="1"/>
        <v>0</v>
      </c>
    </row>
    <row r="93" spans="1:3" x14ac:dyDescent="0.2">
      <c r="A93" s="1"/>
      <c r="B93" s="1"/>
      <c r="C93" s="27">
        <f t="shared" si="1"/>
        <v>0</v>
      </c>
    </row>
    <row r="94" spans="1:3" x14ac:dyDescent="0.2">
      <c r="A94" s="1"/>
      <c r="B94" s="1"/>
      <c r="C94" s="27">
        <f t="shared" si="1"/>
        <v>0</v>
      </c>
    </row>
    <row r="95" spans="1:3" x14ac:dyDescent="0.2">
      <c r="A95" s="1"/>
      <c r="B95" s="1"/>
      <c r="C95" s="27">
        <f t="shared" si="1"/>
        <v>0</v>
      </c>
    </row>
    <row r="96" spans="1:3" x14ac:dyDescent="0.2">
      <c r="A96" s="1"/>
      <c r="B96" s="1"/>
      <c r="C96" s="27">
        <f t="shared" si="1"/>
        <v>0</v>
      </c>
    </row>
    <row r="97" spans="1:3" x14ac:dyDescent="0.2">
      <c r="A97" s="1"/>
      <c r="B97" s="1"/>
      <c r="C97" s="27">
        <f t="shared" si="1"/>
        <v>0</v>
      </c>
    </row>
    <row r="98" spans="1:3" x14ac:dyDescent="0.2">
      <c r="A98" s="1"/>
      <c r="B98" s="1"/>
      <c r="C98" s="27">
        <f t="shared" si="1"/>
        <v>0</v>
      </c>
    </row>
    <row r="99" spans="1:3" x14ac:dyDescent="0.2">
      <c r="A99" s="1"/>
      <c r="B99" s="1"/>
      <c r="C99" s="27">
        <f t="shared" si="1"/>
        <v>0</v>
      </c>
    </row>
    <row r="100" spans="1:3" x14ac:dyDescent="0.2">
      <c r="A100" s="1"/>
      <c r="B100" s="1"/>
      <c r="C100" s="27">
        <f t="shared" si="1"/>
        <v>0</v>
      </c>
    </row>
    <row r="101" spans="1:3" x14ac:dyDescent="0.2">
      <c r="A101" s="1"/>
      <c r="B101" s="1"/>
      <c r="C101" s="27">
        <f t="shared" si="1"/>
        <v>0</v>
      </c>
    </row>
    <row r="102" spans="1:3" x14ac:dyDescent="0.2">
      <c r="A102" s="1"/>
      <c r="B102" s="1"/>
      <c r="C102" s="27">
        <f t="shared" si="1"/>
        <v>0</v>
      </c>
    </row>
    <row r="103" spans="1:3" x14ac:dyDescent="0.2">
      <c r="A103" s="1"/>
      <c r="B103" s="1"/>
      <c r="C103" s="27">
        <f t="shared" si="1"/>
        <v>0</v>
      </c>
    </row>
    <row r="104" spans="1:3" x14ac:dyDescent="0.2">
      <c r="A104" s="1"/>
      <c r="B104" s="1"/>
      <c r="C104" s="27">
        <f t="shared" si="1"/>
        <v>0</v>
      </c>
    </row>
    <row r="105" spans="1:3" x14ac:dyDescent="0.2">
      <c r="A105" s="1"/>
      <c r="B105" s="1"/>
      <c r="C105" s="27">
        <f t="shared" si="1"/>
        <v>0</v>
      </c>
    </row>
    <row r="106" spans="1:3" x14ac:dyDescent="0.2">
      <c r="A106" s="1"/>
      <c r="B106" s="1"/>
      <c r="C106" s="27">
        <f t="shared" si="1"/>
        <v>0</v>
      </c>
    </row>
    <row r="107" spans="1:3" x14ac:dyDescent="0.2">
      <c r="A107" s="1"/>
      <c r="B107" s="1"/>
      <c r="C107" s="27">
        <f t="shared" si="1"/>
        <v>0</v>
      </c>
    </row>
    <row r="108" spans="1:3" x14ac:dyDescent="0.2">
      <c r="A108" s="1"/>
      <c r="B108" s="1"/>
      <c r="C108" s="27">
        <f t="shared" si="1"/>
        <v>0</v>
      </c>
    </row>
    <row r="109" spans="1:3" x14ac:dyDescent="0.2">
      <c r="A109" s="1"/>
      <c r="B109" s="1"/>
      <c r="C109" s="27">
        <f t="shared" si="1"/>
        <v>0</v>
      </c>
    </row>
    <row r="110" spans="1:3" x14ac:dyDescent="0.2">
      <c r="A110" s="1"/>
      <c r="B110" s="1"/>
      <c r="C110" s="27">
        <f t="shared" si="1"/>
        <v>0</v>
      </c>
    </row>
    <row r="111" spans="1:3" x14ac:dyDescent="0.2">
      <c r="A111" s="1"/>
      <c r="B111" s="1"/>
      <c r="C111" s="27">
        <f t="shared" si="1"/>
        <v>0</v>
      </c>
    </row>
    <row r="112" spans="1:3" x14ac:dyDescent="0.2">
      <c r="A112" s="1"/>
      <c r="B112" s="1"/>
      <c r="C112" s="27">
        <f t="shared" si="1"/>
        <v>0</v>
      </c>
    </row>
    <row r="113" spans="1:3" x14ac:dyDescent="0.2">
      <c r="A113" s="1"/>
      <c r="B113" s="1"/>
      <c r="C113" s="27">
        <f t="shared" si="1"/>
        <v>0</v>
      </c>
    </row>
    <row r="114" spans="1:3" x14ac:dyDescent="0.2">
      <c r="A114" s="1"/>
      <c r="B114" s="1"/>
      <c r="C114" s="27">
        <f t="shared" si="1"/>
        <v>0</v>
      </c>
    </row>
    <row r="115" spans="1:3" x14ac:dyDescent="0.2">
      <c r="A115" s="1"/>
      <c r="B115" s="1"/>
      <c r="C115" s="27">
        <f t="shared" si="1"/>
        <v>0</v>
      </c>
    </row>
    <row r="116" spans="1:3" x14ac:dyDescent="0.2">
      <c r="A116" s="1"/>
      <c r="B116" s="1"/>
      <c r="C116" s="27">
        <f t="shared" si="1"/>
        <v>0</v>
      </c>
    </row>
    <row r="117" spans="1:3" x14ac:dyDescent="0.2">
      <c r="A117" s="1"/>
      <c r="B117" s="1"/>
      <c r="C117" s="27">
        <f t="shared" si="1"/>
        <v>0</v>
      </c>
    </row>
    <row r="118" spans="1:3" x14ac:dyDescent="0.2">
      <c r="A118" s="1"/>
      <c r="B118" s="1"/>
      <c r="C118" s="27">
        <f t="shared" si="1"/>
        <v>0</v>
      </c>
    </row>
    <row r="119" spans="1:3" x14ac:dyDescent="0.2">
      <c r="A119" s="1"/>
      <c r="B119" s="1"/>
      <c r="C119" s="27">
        <f t="shared" si="1"/>
        <v>0</v>
      </c>
    </row>
    <row r="120" spans="1:3" x14ac:dyDescent="0.2">
      <c r="A120" s="1"/>
      <c r="B120" s="1"/>
      <c r="C120" s="27">
        <f t="shared" si="1"/>
        <v>0</v>
      </c>
    </row>
    <row r="121" spans="1:3" x14ac:dyDescent="0.2">
      <c r="A121" s="1"/>
      <c r="B121" s="1"/>
      <c r="C121" s="27">
        <f t="shared" si="1"/>
        <v>0</v>
      </c>
    </row>
    <row r="122" spans="1:3" x14ac:dyDescent="0.2">
      <c r="A122" s="1"/>
      <c r="B122" s="1"/>
      <c r="C122" s="27">
        <f t="shared" si="1"/>
        <v>0</v>
      </c>
    </row>
    <row r="123" spans="1:3" x14ac:dyDescent="0.2">
      <c r="A123" s="1"/>
      <c r="B123" s="1"/>
      <c r="C123" s="27">
        <f t="shared" si="1"/>
        <v>0</v>
      </c>
    </row>
    <row r="124" spans="1:3" x14ac:dyDescent="0.2">
      <c r="A124" s="1"/>
      <c r="B124" s="1"/>
      <c r="C124" s="27">
        <f t="shared" si="1"/>
        <v>0</v>
      </c>
    </row>
    <row r="125" spans="1:3" x14ac:dyDescent="0.2">
      <c r="A125" s="1"/>
      <c r="B125" s="1"/>
      <c r="C125" s="27">
        <f t="shared" si="1"/>
        <v>0</v>
      </c>
    </row>
    <row r="126" spans="1:3" x14ac:dyDescent="0.2">
      <c r="A126" s="1"/>
      <c r="B126" s="1"/>
      <c r="C126" s="27">
        <f t="shared" si="1"/>
        <v>0</v>
      </c>
    </row>
    <row r="127" spans="1:3" x14ac:dyDescent="0.2">
      <c r="A127" s="1"/>
      <c r="B127" s="1"/>
      <c r="C127" s="27">
        <f t="shared" si="1"/>
        <v>0</v>
      </c>
    </row>
    <row r="128" spans="1:3" x14ac:dyDescent="0.2">
      <c r="A128" s="1"/>
      <c r="B128" s="1"/>
      <c r="C128" s="27">
        <f t="shared" si="1"/>
        <v>0</v>
      </c>
    </row>
    <row r="129" spans="1:3" x14ac:dyDescent="0.2">
      <c r="A129" s="1"/>
      <c r="B129" s="1"/>
      <c r="C129" s="27">
        <f t="shared" si="1"/>
        <v>0</v>
      </c>
    </row>
    <row r="130" spans="1:3" x14ac:dyDescent="0.2">
      <c r="A130" s="1"/>
      <c r="B130" s="1"/>
      <c r="C130" s="27">
        <f t="shared" si="1"/>
        <v>0</v>
      </c>
    </row>
    <row r="131" spans="1:3" x14ac:dyDescent="0.2">
      <c r="A131" s="1"/>
      <c r="B131" s="1"/>
      <c r="C131" s="27">
        <f t="shared" si="1"/>
        <v>0</v>
      </c>
    </row>
    <row r="132" spans="1:3" x14ac:dyDescent="0.2">
      <c r="A132" s="1"/>
      <c r="B132" s="1"/>
      <c r="C132" s="27">
        <f t="shared" si="1"/>
        <v>0</v>
      </c>
    </row>
    <row r="133" spans="1:3" x14ac:dyDescent="0.2">
      <c r="A133" s="1"/>
      <c r="B133" s="1"/>
      <c r="C133" s="27">
        <f t="shared" ref="C133:C154" si="2">IFERROR(VLOOKUP(B133,$L$2:$M$9,2,0),0)</f>
        <v>0</v>
      </c>
    </row>
    <row r="134" spans="1:3" x14ac:dyDescent="0.2">
      <c r="A134" s="1"/>
      <c r="B134" s="1"/>
      <c r="C134" s="27">
        <f t="shared" si="2"/>
        <v>0</v>
      </c>
    </row>
    <row r="135" spans="1:3" x14ac:dyDescent="0.2">
      <c r="A135" s="1"/>
      <c r="B135" s="1"/>
      <c r="C135" s="27">
        <f t="shared" si="2"/>
        <v>0</v>
      </c>
    </row>
    <row r="136" spans="1:3" x14ac:dyDescent="0.2">
      <c r="A136" s="1"/>
      <c r="B136" s="1"/>
      <c r="C136" s="27">
        <f t="shared" si="2"/>
        <v>0</v>
      </c>
    </row>
    <row r="137" spans="1:3" x14ac:dyDescent="0.2">
      <c r="A137" s="1"/>
      <c r="B137" s="1"/>
      <c r="C137" s="27">
        <f t="shared" si="2"/>
        <v>0</v>
      </c>
    </row>
    <row r="138" spans="1:3" x14ac:dyDescent="0.2">
      <c r="A138" s="1"/>
      <c r="B138" s="1"/>
      <c r="C138" s="27">
        <f t="shared" si="2"/>
        <v>0</v>
      </c>
    </row>
    <row r="139" spans="1:3" x14ac:dyDescent="0.2">
      <c r="A139" s="1"/>
      <c r="B139" s="1"/>
      <c r="C139" s="27">
        <f t="shared" si="2"/>
        <v>0</v>
      </c>
    </row>
    <row r="140" spans="1:3" x14ac:dyDescent="0.2">
      <c r="A140" s="1"/>
      <c r="B140" s="1"/>
      <c r="C140" s="27">
        <f t="shared" si="2"/>
        <v>0</v>
      </c>
    </row>
    <row r="141" spans="1:3" x14ac:dyDescent="0.2">
      <c r="A141" s="1"/>
      <c r="B141" s="1"/>
      <c r="C141" s="27">
        <f t="shared" si="2"/>
        <v>0</v>
      </c>
    </row>
    <row r="142" spans="1:3" x14ac:dyDescent="0.2">
      <c r="A142" s="1"/>
      <c r="B142" s="1"/>
      <c r="C142" s="27">
        <f t="shared" si="2"/>
        <v>0</v>
      </c>
    </row>
    <row r="143" spans="1:3" x14ac:dyDescent="0.2">
      <c r="A143" s="1"/>
      <c r="B143" s="1"/>
      <c r="C143" s="27">
        <f t="shared" si="2"/>
        <v>0</v>
      </c>
    </row>
    <row r="144" spans="1:3" x14ac:dyDescent="0.2">
      <c r="A144" s="1"/>
      <c r="B144" s="1"/>
      <c r="C144" s="27">
        <f t="shared" si="2"/>
        <v>0</v>
      </c>
    </row>
    <row r="145" spans="1:3" x14ac:dyDescent="0.2">
      <c r="A145" s="1"/>
      <c r="B145" s="1"/>
      <c r="C145" s="27">
        <f t="shared" si="2"/>
        <v>0</v>
      </c>
    </row>
    <row r="146" spans="1:3" x14ac:dyDescent="0.2">
      <c r="A146" s="1"/>
      <c r="B146" s="1"/>
      <c r="C146" s="27">
        <f t="shared" si="2"/>
        <v>0</v>
      </c>
    </row>
    <row r="147" spans="1:3" x14ac:dyDescent="0.2">
      <c r="A147" s="1"/>
      <c r="B147" s="1"/>
      <c r="C147" s="27">
        <f t="shared" si="2"/>
        <v>0</v>
      </c>
    </row>
    <row r="148" spans="1:3" x14ac:dyDescent="0.2">
      <c r="A148" s="1"/>
      <c r="B148" s="1"/>
      <c r="C148" s="27">
        <f t="shared" si="2"/>
        <v>0</v>
      </c>
    </row>
    <row r="149" spans="1:3" x14ac:dyDescent="0.2">
      <c r="A149" s="1"/>
      <c r="B149" s="1"/>
      <c r="C149" s="27">
        <f t="shared" si="2"/>
        <v>0</v>
      </c>
    </row>
    <row r="150" spans="1:3" x14ac:dyDescent="0.2">
      <c r="A150" s="1"/>
      <c r="B150" s="1"/>
      <c r="C150" s="27">
        <f t="shared" si="2"/>
        <v>0</v>
      </c>
    </row>
    <row r="151" spans="1:3" x14ac:dyDescent="0.2">
      <c r="A151" s="1"/>
      <c r="B151" s="1"/>
      <c r="C151" s="27">
        <f t="shared" si="2"/>
        <v>0</v>
      </c>
    </row>
    <row r="152" spans="1:3" x14ac:dyDescent="0.2">
      <c r="A152" s="1"/>
      <c r="B152" s="1"/>
      <c r="C152" s="27">
        <f t="shared" si="2"/>
        <v>0</v>
      </c>
    </row>
    <row r="153" spans="1:3" x14ac:dyDescent="0.2">
      <c r="A153" s="1"/>
      <c r="B153" s="1"/>
      <c r="C153" s="27">
        <f t="shared" si="2"/>
        <v>0</v>
      </c>
    </row>
    <row r="154" spans="1:3" x14ac:dyDescent="0.2">
      <c r="A154" s="1"/>
      <c r="B154" s="1"/>
      <c r="C154" s="27">
        <f t="shared" si="2"/>
        <v>0</v>
      </c>
    </row>
    <row r="155" spans="1:3" x14ac:dyDescent="0.2">
      <c r="B155" s="25"/>
      <c r="C155" s="35">
        <f>SUM(C4:C154)</f>
        <v>0</v>
      </c>
    </row>
    <row r="156" spans="1:3" ht="18.75" thickBot="1" x14ac:dyDescent="0.25">
      <c r="B156" s="25" t="s">
        <v>108</v>
      </c>
      <c r="C156" s="12">
        <f>IF(C155&lt;=10,C155,10)</f>
        <v>0</v>
      </c>
    </row>
  </sheetData>
  <sheetProtection algorithmName="SHA-512" hashValue="IeIQtCG2/YL/dtzG9vSlBZA3dqpIzT+rZqWKbEaaTYxP5rhCcggOs8h1YN4zTKTNNhPXmKyjgaYLVLs0N5+gvA==" saltValue="fV0LenKN+ivkASZtZyPSxw==" spinCount="100000" sheet="1" objects="1" scenarios="1" selectLockedCells="1"/>
  <protectedRanges>
    <protectedRange sqref="A4:B154" name="becas"/>
  </protectedRanges>
  <mergeCells count="1">
    <mergeCell ref="A1:C1"/>
  </mergeCells>
  <dataValidations count="1">
    <dataValidation type="list" allowBlank="1" showInputMessage="1" showErrorMessage="1" sqref="B4:B154">
      <formula1>$L$3:$L$9</formula1>
    </dataValidation>
  </dataValidations>
  <pageMargins left="0.75" right="0.75" top="1" bottom="1" header="0" footer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4"/>
  <sheetViews>
    <sheetView zoomScale="90" zoomScaleNormal="90" workbookViewId="0">
      <selection activeCell="B11" sqref="B11:G11"/>
    </sheetView>
  </sheetViews>
  <sheetFormatPr baseColWidth="10" defaultRowHeight="12.75" x14ac:dyDescent="0.2"/>
  <cols>
    <col min="1" max="1" width="23.7109375" style="5" bestFit="1" customWidth="1"/>
    <col min="2" max="2" width="16" style="5" customWidth="1"/>
    <col min="3" max="3" width="19.5703125" style="5" customWidth="1"/>
    <col min="4" max="4" width="14.5703125" style="43" customWidth="1"/>
    <col min="5" max="5" width="12.5703125" style="5" customWidth="1"/>
    <col min="6" max="6" width="13.7109375" style="44" customWidth="1"/>
    <col min="7" max="9" width="11.5703125" style="5" customWidth="1"/>
    <col min="10" max="10" width="11.42578125" style="5"/>
    <col min="11" max="11" width="11.5703125" style="5" customWidth="1"/>
    <col min="12" max="16384" width="11.42578125" style="5"/>
  </cols>
  <sheetData>
    <row r="1" spans="1:13" ht="15.75" x14ac:dyDescent="0.25">
      <c r="A1" s="41"/>
      <c r="B1" s="41"/>
      <c r="C1" s="41"/>
      <c r="D1" s="41"/>
      <c r="E1" s="41"/>
      <c r="F1" s="41"/>
    </row>
    <row r="2" spans="1:13" ht="15.75" x14ac:dyDescent="0.25">
      <c r="A2" s="41"/>
      <c r="C2" s="41"/>
      <c r="D2" s="41"/>
      <c r="E2" s="41"/>
      <c r="F2" s="41"/>
    </row>
    <row r="3" spans="1:13" ht="15.75" x14ac:dyDescent="0.25">
      <c r="A3" s="41"/>
      <c r="B3" s="114"/>
      <c r="C3" s="114"/>
      <c r="D3" s="114"/>
      <c r="E3" s="114"/>
      <c r="F3" s="41"/>
    </row>
    <row r="4" spans="1:13" ht="15.75" x14ac:dyDescent="0.25">
      <c r="A4" s="41"/>
      <c r="B4" s="41"/>
      <c r="C4" s="41"/>
      <c r="D4" s="41"/>
      <c r="E4" s="41"/>
      <c r="F4" s="41"/>
      <c r="H4" s="96" t="s">
        <v>130</v>
      </c>
      <c r="I4" s="96"/>
      <c r="J4" s="96"/>
      <c r="K4" s="96"/>
      <c r="L4" s="96"/>
      <c r="M4" s="96"/>
    </row>
    <row r="5" spans="1:13" ht="15" customHeight="1" x14ac:dyDescent="0.25">
      <c r="A5" s="115"/>
      <c r="B5" s="115"/>
      <c r="C5" s="115"/>
      <c r="D5" s="115"/>
      <c r="E5" s="115"/>
      <c r="F5" s="115"/>
      <c r="G5" s="115"/>
      <c r="H5" s="96" t="s">
        <v>132</v>
      </c>
      <c r="I5" s="96"/>
      <c r="J5" s="96"/>
      <c r="K5" s="96"/>
      <c r="L5" s="96"/>
      <c r="M5" s="96"/>
    </row>
    <row r="6" spans="1:13" ht="14.25" customHeight="1" x14ac:dyDescent="0.25">
      <c r="A6" s="115"/>
      <c r="B6" s="115"/>
      <c r="C6" s="115"/>
      <c r="D6" s="115"/>
      <c r="E6" s="115"/>
      <c r="F6" s="115"/>
      <c r="G6" s="115"/>
      <c r="H6" s="96" t="s">
        <v>131</v>
      </c>
      <c r="I6" s="96"/>
      <c r="J6" s="96"/>
      <c r="K6" s="96"/>
      <c r="L6" s="96"/>
      <c r="M6" s="96"/>
    </row>
    <row r="7" spans="1:13" ht="15.75" customHeight="1" x14ac:dyDescent="0.2">
      <c r="A7" s="42"/>
      <c r="B7" s="42"/>
      <c r="C7" s="42"/>
      <c r="D7" s="42"/>
      <c r="E7" s="42"/>
      <c r="F7" s="42"/>
      <c r="G7" s="42"/>
    </row>
    <row r="8" spans="1:13" ht="15.75" x14ac:dyDescent="0.25">
      <c r="A8" s="41"/>
      <c r="B8" s="41"/>
      <c r="C8" s="41"/>
      <c r="D8" s="41"/>
      <c r="E8" s="41"/>
      <c r="F8" s="41"/>
    </row>
    <row r="9" spans="1:13" ht="20.25" x14ac:dyDescent="0.3">
      <c r="A9" s="116" t="s">
        <v>128</v>
      </c>
      <c r="B9" s="116"/>
      <c r="C9" s="116"/>
      <c r="D9" s="116"/>
      <c r="E9" s="116"/>
      <c r="F9" s="116"/>
      <c r="G9" s="116"/>
      <c r="H9" s="116"/>
    </row>
    <row r="10" spans="1:13" x14ac:dyDescent="0.2">
      <c r="G10" s="45"/>
    </row>
    <row r="11" spans="1:13" ht="20.100000000000001" customHeight="1" x14ac:dyDescent="0.25">
      <c r="A11" s="46" t="s">
        <v>13</v>
      </c>
      <c r="B11" s="103"/>
      <c r="C11" s="103"/>
      <c r="D11" s="103"/>
      <c r="E11" s="103"/>
      <c r="F11" s="103"/>
      <c r="G11" s="103"/>
    </row>
    <row r="12" spans="1:13" ht="20.100000000000001" customHeight="1" x14ac:dyDescent="0.25">
      <c r="A12" s="46" t="s">
        <v>14</v>
      </c>
      <c r="B12" s="103"/>
      <c r="C12" s="103"/>
      <c r="D12" s="103"/>
      <c r="E12" s="103"/>
      <c r="F12" s="103"/>
      <c r="G12" s="103"/>
    </row>
    <row r="13" spans="1:13" ht="20.100000000000001" customHeight="1" x14ac:dyDescent="0.25">
      <c r="A13" s="47" t="s">
        <v>0</v>
      </c>
      <c r="B13" s="103"/>
      <c r="C13" s="103"/>
      <c r="D13" s="103"/>
      <c r="E13" s="103"/>
      <c r="F13" s="103"/>
      <c r="G13" s="103"/>
    </row>
    <row r="14" spans="1:13" ht="20.100000000000001" customHeight="1" x14ac:dyDescent="0.25">
      <c r="A14" s="47" t="s">
        <v>15</v>
      </c>
      <c r="B14" s="103"/>
      <c r="C14" s="103"/>
      <c r="D14" s="103"/>
      <c r="E14" s="103"/>
      <c r="F14" s="103"/>
      <c r="G14" s="103"/>
    </row>
    <row r="15" spans="1:13" ht="20.100000000000001" customHeight="1" x14ac:dyDescent="0.25">
      <c r="A15" s="47" t="s">
        <v>16</v>
      </c>
      <c r="B15" s="103"/>
      <c r="C15" s="103"/>
      <c r="D15" s="103"/>
      <c r="E15" s="103"/>
      <c r="F15" s="103"/>
      <c r="G15" s="103"/>
    </row>
    <row r="16" spans="1:13" ht="20.100000000000001" customHeight="1" x14ac:dyDescent="0.25">
      <c r="A16" s="47" t="s">
        <v>17</v>
      </c>
      <c r="B16" s="103"/>
      <c r="C16" s="103"/>
      <c r="D16" s="103"/>
      <c r="E16" s="103"/>
      <c r="F16" s="103"/>
      <c r="G16" s="103"/>
    </row>
    <row r="17" spans="1:7" ht="20.100000000000001" customHeight="1" x14ac:dyDescent="0.25">
      <c r="A17" s="47" t="s">
        <v>18</v>
      </c>
      <c r="B17" s="103"/>
      <c r="C17" s="103"/>
      <c r="D17" s="103"/>
      <c r="E17" s="103"/>
      <c r="F17" s="103"/>
      <c r="G17" s="103"/>
    </row>
    <row r="18" spans="1:7" ht="20.100000000000001" customHeight="1" x14ac:dyDescent="0.25">
      <c r="A18" s="47" t="s">
        <v>19</v>
      </c>
      <c r="B18" s="103"/>
      <c r="C18" s="103"/>
      <c r="D18" s="103"/>
      <c r="E18" s="103"/>
      <c r="F18" s="103"/>
      <c r="G18" s="103"/>
    </row>
    <row r="19" spans="1:7" ht="20.100000000000001" customHeight="1" x14ac:dyDescent="0.25">
      <c r="A19" s="46" t="s">
        <v>20</v>
      </c>
      <c r="B19" s="103"/>
      <c r="C19" s="103"/>
      <c r="D19" s="103"/>
      <c r="E19" s="103"/>
      <c r="F19" s="103"/>
      <c r="G19" s="103"/>
    </row>
    <row r="20" spans="1:7" x14ac:dyDescent="0.2">
      <c r="A20" s="48"/>
      <c r="B20" s="113"/>
      <c r="C20" s="113"/>
      <c r="D20" s="113"/>
      <c r="F20" s="5"/>
    </row>
    <row r="21" spans="1:7" ht="18.75" thickBot="1" x14ac:dyDescent="0.3">
      <c r="B21" s="102" t="s">
        <v>127</v>
      </c>
      <c r="C21" s="102"/>
      <c r="D21" s="102"/>
      <c r="E21" s="102"/>
      <c r="F21" s="102"/>
      <c r="G21" s="102"/>
    </row>
    <row r="22" spans="1:7" ht="25.5" customHeight="1" thickBot="1" x14ac:dyDescent="0.25">
      <c r="B22" s="99"/>
      <c r="C22" s="100"/>
      <c r="D22" s="100"/>
      <c r="E22" s="100"/>
      <c r="F22" s="100"/>
      <c r="G22" s="101"/>
    </row>
    <row r="23" spans="1:7" ht="18.75" thickBot="1" x14ac:dyDescent="0.3">
      <c r="A23" s="49"/>
    </row>
    <row r="24" spans="1:7" ht="18.75" thickBot="1" x14ac:dyDescent="0.3">
      <c r="A24" s="49"/>
      <c r="B24" s="104" t="s">
        <v>7</v>
      </c>
      <c r="C24" s="105"/>
      <c r="D24" s="105"/>
      <c r="E24" s="105"/>
      <c r="F24" s="105"/>
      <c r="G24" s="106"/>
    </row>
    <row r="25" spans="1:7" ht="18.75" x14ac:dyDescent="0.25">
      <c r="A25" s="49"/>
      <c r="B25" s="50" t="s">
        <v>4</v>
      </c>
      <c r="C25" s="51" t="s">
        <v>79</v>
      </c>
      <c r="D25" s="97" t="s">
        <v>3</v>
      </c>
      <c r="E25" s="98"/>
      <c r="F25" s="111" t="s">
        <v>5</v>
      </c>
      <c r="G25" s="112"/>
    </row>
    <row r="26" spans="1:7" ht="18" customHeight="1" thickBot="1" x14ac:dyDescent="0.25">
      <c r="B26" s="52">
        <f>TITULOS!D29</f>
        <v>0</v>
      </c>
      <c r="C26" s="53">
        <f>SUM('CONG-JOR-SIMP'!D156,'CURSOS-TALLERES (D)'!D156,'TRAB INVESTIG'!D156,PUBLICACIONES!D156,CURSOS!E156,'CARGOS SUP'!D19,OTROS!C156)</f>
        <v>0</v>
      </c>
      <c r="D26" s="94">
        <f>ANTIGUEDAD!C8</f>
        <v>0</v>
      </c>
      <c r="E26" s="95"/>
      <c r="F26" s="92">
        <f>SUM(B26:E26)</f>
        <v>0</v>
      </c>
      <c r="G26" s="93"/>
    </row>
    <row r="27" spans="1:7" ht="18" customHeight="1" x14ac:dyDescent="0.2">
      <c r="A27" s="107" t="s">
        <v>12</v>
      </c>
      <c r="B27" s="107"/>
      <c r="C27" s="107"/>
      <c r="D27" s="107"/>
      <c r="E27" s="107"/>
      <c r="F27" s="107"/>
      <c r="G27" s="107"/>
    </row>
    <row r="28" spans="1:7" ht="13.5" customHeight="1" x14ac:dyDescent="0.2">
      <c r="B28" s="54"/>
      <c r="C28" s="110">
        <f ca="1">NOW()</f>
        <v>44183.816365162034</v>
      </c>
      <c r="D28" s="110"/>
      <c r="E28" s="54"/>
      <c r="F28" s="54"/>
      <c r="G28" s="54"/>
    </row>
    <row r="31" spans="1:7" x14ac:dyDescent="0.2">
      <c r="A31" s="108" t="s">
        <v>1</v>
      </c>
      <c r="B31" s="108"/>
      <c r="C31" s="55"/>
      <c r="D31" s="56"/>
      <c r="F31" s="108" t="s">
        <v>1</v>
      </c>
      <c r="G31" s="108"/>
    </row>
    <row r="32" spans="1:7" x14ac:dyDescent="0.2">
      <c r="A32" s="109" t="s">
        <v>11</v>
      </c>
      <c r="B32" s="109"/>
      <c r="C32" s="55"/>
      <c r="D32" s="56"/>
      <c r="F32" s="108" t="s">
        <v>10</v>
      </c>
      <c r="G32" s="108"/>
    </row>
    <row r="33" spans="1:5" x14ac:dyDescent="0.2">
      <c r="A33" s="57"/>
      <c r="B33" s="57"/>
      <c r="C33" s="57"/>
    </row>
    <row r="34" spans="1:5" x14ac:dyDescent="0.2">
      <c r="E34" s="58"/>
    </row>
    <row r="68" spans="1:9" x14ac:dyDescent="0.2">
      <c r="D68" s="59"/>
      <c r="E68" s="60"/>
      <c r="F68" s="61"/>
      <c r="G68" s="62"/>
      <c r="H68" s="62"/>
      <c r="I68" s="62"/>
    </row>
    <row r="80" spans="1:9" x14ac:dyDescent="0.2">
      <c r="A80" s="60"/>
      <c r="D80" s="63"/>
      <c r="F80" s="61"/>
    </row>
    <row r="81" spans="1:6" x14ac:dyDescent="0.2">
      <c r="A81" s="60"/>
      <c r="D81" s="63"/>
      <c r="F81" s="61"/>
    </row>
    <row r="84" spans="1:6" ht="12.75" customHeight="1" x14ac:dyDescent="0.2"/>
    <row r="85" spans="1:6" ht="12.75" customHeight="1" x14ac:dyDescent="0.2"/>
    <row r="89" spans="1:6" ht="37.35" customHeight="1" x14ac:dyDescent="0.2"/>
    <row r="122" spans="1:9" x14ac:dyDescent="0.2">
      <c r="D122" s="5"/>
      <c r="F122" s="5"/>
    </row>
    <row r="123" spans="1:9" x14ac:dyDescent="0.2">
      <c r="A123" s="60"/>
      <c r="F123" s="5"/>
      <c r="G123" s="60"/>
      <c r="H123" s="60"/>
      <c r="I123" s="60"/>
    </row>
    <row r="124" spans="1:9" x14ac:dyDescent="0.2">
      <c r="D124" s="5"/>
      <c r="F124" s="5"/>
    </row>
    <row r="125" spans="1:9" x14ac:dyDescent="0.2">
      <c r="D125" s="5"/>
      <c r="F125" s="5"/>
    </row>
    <row r="126" spans="1:9" x14ac:dyDescent="0.2">
      <c r="D126" s="5"/>
      <c r="F126" s="5"/>
    </row>
    <row r="127" spans="1:9" x14ac:dyDescent="0.2">
      <c r="D127" s="5"/>
      <c r="F127" s="5"/>
    </row>
    <row r="128" spans="1:9" x14ac:dyDescent="0.2">
      <c r="D128" s="5"/>
      <c r="F128" s="5"/>
    </row>
    <row r="129" spans="4:6" x14ac:dyDescent="0.2">
      <c r="D129" s="5"/>
      <c r="F129" s="5"/>
    </row>
    <row r="130" spans="4:6" x14ac:dyDescent="0.2">
      <c r="D130" s="5"/>
      <c r="F130" s="5"/>
    </row>
    <row r="131" spans="4:6" x14ac:dyDescent="0.2">
      <c r="D131" s="5"/>
      <c r="F131" s="5"/>
    </row>
    <row r="132" spans="4:6" x14ac:dyDescent="0.2">
      <c r="D132" s="5"/>
      <c r="F132" s="5"/>
    </row>
    <row r="133" spans="4:6" x14ac:dyDescent="0.2">
      <c r="D133" s="5"/>
      <c r="F133" s="5"/>
    </row>
    <row r="134" spans="4:6" x14ac:dyDescent="0.2">
      <c r="D134" s="5"/>
      <c r="F134" s="5"/>
    </row>
    <row r="135" spans="4:6" x14ac:dyDescent="0.2">
      <c r="D135" s="5"/>
      <c r="F135" s="5"/>
    </row>
    <row r="136" spans="4:6" x14ac:dyDescent="0.2">
      <c r="D136" s="5"/>
      <c r="F136" s="5"/>
    </row>
    <row r="137" spans="4:6" x14ac:dyDescent="0.2">
      <c r="D137" s="5"/>
      <c r="F137" s="5"/>
    </row>
    <row r="138" spans="4:6" x14ac:dyDescent="0.2">
      <c r="D138" s="5"/>
      <c r="F138" s="5"/>
    </row>
    <row r="139" spans="4:6" x14ac:dyDescent="0.2">
      <c r="D139" s="5"/>
      <c r="F139" s="5"/>
    </row>
    <row r="140" spans="4:6" x14ac:dyDescent="0.2">
      <c r="D140" s="5"/>
      <c r="F140" s="5"/>
    </row>
    <row r="141" spans="4:6" x14ac:dyDescent="0.2">
      <c r="D141" s="5"/>
      <c r="F141" s="5"/>
    </row>
    <row r="142" spans="4:6" x14ac:dyDescent="0.2">
      <c r="D142" s="5"/>
      <c r="F142" s="5"/>
    </row>
    <row r="143" spans="4:6" x14ac:dyDescent="0.2">
      <c r="D143" s="5"/>
      <c r="F143" s="5"/>
    </row>
    <row r="144" spans="4:6" x14ac:dyDescent="0.2">
      <c r="D144" s="5"/>
      <c r="F144" s="5"/>
    </row>
    <row r="145" spans="4:6" x14ac:dyDescent="0.2">
      <c r="D145" s="5"/>
      <c r="F145" s="5"/>
    </row>
    <row r="146" spans="4:6" x14ac:dyDescent="0.2">
      <c r="D146" s="5"/>
      <c r="F146" s="5"/>
    </row>
    <row r="147" spans="4:6" x14ac:dyDescent="0.2">
      <c r="D147" s="5"/>
      <c r="F147" s="5"/>
    </row>
    <row r="148" spans="4:6" x14ac:dyDescent="0.2">
      <c r="D148" s="5"/>
      <c r="F148" s="5"/>
    </row>
    <row r="149" spans="4:6" x14ac:dyDescent="0.2">
      <c r="D149" s="5"/>
      <c r="F149" s="5"/>
    </row>
    <row r="150" spans="4:6" x14ac:dyDescent="0.2">
      <c r="D150" s="5"/>
      <c r="F150" s="5"/>
    </row>
    <row r="151" spans="4:6" x14ac:dyDescent="0.2">
      <c r="D151" s="5"/>
      <c r="F151" s="5"/>
    </row>
    <row r="152" spans="4:6" x14ac:dyDescent="0.2">
      <c r="D152" s="5"/>
      <c r="F152" s="5"/>
    </row>
    <row r="153" spans="4:6" x14ac:dyDescent="0.2">
      <c r="D153" s="5"/>
      <c r="F153" s="5"/>
    </row>
    <row r="154" spans="4:6" x14ac:dyDescent="0.2">
      <c r="D154" s="5"/>
      <c r="F154" s="5"/>
    </row>
    <row r="155" spans="4:6" x14ac:dyDescent="0.2">
      <c r="D155" s="5"/>
      <c r="F155" s="5"/>
    </row>
    <row r="156" spans="4:6" x14ac:dyDescent="0.2">
      <c r="D156" s="5"/>
      <c r="F156" s="5"/>
    </row>
    <row r="157" spans="4:6" x14ac:dyDescent="0.2">
      <c r="D157" s="5"/>
      <c r="F157" s="5"/>
    </row>
    <row r="158" spans="4:6" x14ac:dyDescent="0.2">
      <c r="D158" s="5"/>
      <c r="F158" s="5"/>
    </row>
    <row r="159" spans="4:6" x14ac:dyDescent="0.2">
      <c r="D159" s="5"/>
      <c r="F159" s="5"/>
    </row>
    <row r="160" spans="4:6" x14ac:dyDescent="0.2">
      <c r="D160" s="5"/>
      <c r="F160" s="5"/>
    </row>
    <row r="161" spans="4:6" x14ac:dyDescent="0.2">
      <c r="D161" s="5"/>
      <c r="F161" s="5"/>
    </row>
    <row r="162" spans="4:6" x14ac:dyDescent="0.2">
      <c r="D162" s="5"/>
      <c r="F162" s="5"/>
    </row>
    <row r="163" spans="4:6" x14ac:dyDescent="0.2">
      <c r="D163" s="5"/>
      <c r="F163" s="5"/>
    </row>
    <row r="164" spans="4:6" x14ac:dyDescent="0.2">
      <c r="D164" s="5"/>
      <c r="F164" s="5"/>
    </row>
    <row r="165" spans="4:6" x14ac:dyDescent="0.2">
      <c r="D165" s="5"/>
      <c r="F165" s="5"/>
    </row>
    <row r="166" spans="4:6" x14ac:dyDescent="0.2">
      <c r="D166" s="5"/>
      <c r="F166" s="5"/>
    </row>
    <row r="167" spans="4:6" x14ac:dyDescent="0.2">
      <c r="D167" s="5"/>
      <c r="F167" s="5"/>
    </row>
    <row r="168" spans="4:6" x14ac:dyDescent="0.2">
      <c r="D168" s="5"/>
      <c r="F168" s="5"/>
    </row>
    <row r="169" spans="4:6" x14ac:dyDescent="0.2">
      <c r="D169" s="5"/>
      <c r="F169" s="5"/>
    </row>
    <row r="170" spans="4:6" x14ac:dyDescent="0.2">
      <c r="D170" s="5"/>
      <c r="F170" s="5"/>
    </row>
    <row r="171" spans="4:6" x14ac:dyDescent="0.2">
      <c r="D171" s="5"/>
      <c r="F171" s="5"/>
    </row>
    <row r="172" spans="4:6" x14ac:dyDescent="0.2">
      <c r="D172" s="5"/>
      <c r="F172" s="5"/>
    </row>
    <row r="173" spans="4:6" x14ac:dyDescent="0.2">
      <c r="D173" s="5"/>
      <c r="F173" s="5"/>
    </row>
    <row r="174" spans="4:6" x14ac:dyDescent="0.2">
      <c r="D174" s="5"/>
      <c r="F174" s="5"/>
    </row>
    <row r="175" spans="4:6" x14ac:dyDescent="0.2">
      <c r="D175" s="5"/>
      <c r="F175" s="5"/>
    </row>
    <row r="176" spans="4:6" x14ac:dyDescent="0.2">
      <c r="D176" s="5"/>
      <c r="F176" s="5"/>
    </row>
    <row r="177" spans="4:6" x14ac:dyDescent="0.2">
      <c r="D177" s="5"/>
      <c r="F177" s="5"/>
    </row>
    <row r="178" spans="4:6" x14ac:dyDescent="0.2">
      <c r="D178" s="5"/>
      <c r="F178" s="5"/>
    </row>
    <row r="179" spans="4:6" x14ac:dyDescent="0.2">
      <c r="D179" s="5"/>
      <c r="F179" s="5"/>
    </row>
    <row r="180" spans="4:6" x14ac:dyDescent="0.2">
      <c r="D180" s="5"/>
      <c r="F180" s="5"/>
    </row>
    <row r="181" spans="4:6" x14ac:dyDescent="0.2">
      <c r="D181" s="5"/>
      <c r="F181" s="5"/>
    </row>
    <row r="182" spans="4:6" x14ac:dyDescent="0.2">
      <c r="D182" s="5"/>
      <c r="F182" s="5"/>
    </row>
    <row r="183" spans="4:6" x14ac:dyDescent="0.2">
      <c r="D183" s="5"/>
      <c r="F183" s="5"/>
    </row>
    <row r="184" spans="4:6" x14ac:dyDescent="0.2">
      <c r="D184" s="5"/>
      <c r="F184" s="5"/>
    </row>
    <row r="185" spans="4:6" x14ac:dyDescent="0.2">
      <c r="D185" s="5"/>
      <c r="F185" s="5"/>
    </row>
    <row r="186" spans="4:6" x14ac:dyDescent="0.2">
      <c r="D186" s="5"/>
      <c r="F186" s="5"/>
    </row>
    <row r="187" spans="4:6" x14ac:dyDescent="0.2">
      <c r="D187" s="5"/>
      <c r="F187" s="5"/>
    </row>
    <row r="188" spans="4:6" x14ac:dyDescent="0.2">
      <c r="D188" s="5"/>
      <c r="F188" s="5"/>
    </row>
    <row r="189" spans="4:6" x14ac:dyDescent="0.2">
      <c r="D189" s="5"/>
      <c r="F189" s="5"/>
    </row>
    <row r="190" spans="4:6" x14ac:dyDescent="0.2">
      <c r="D190" s="5"/>
      <c r="F190" s="5"/>
    </row>
    <row r="191" spans="4:6" x14ac:dyDescent="0.2">
      <c r="D191" s="5"/>
      <c r="F191" s="5"/>
    </row>
    <row r="192" spans="4:6" x14ac:dyDescent="0.2">
      <c r="D192" s="5"/>
      <c r="F192" s="5"/>
    </row>
    <row r="193" spans="4:6" x14ac:dyDescent="0.2">
      <c r="D193" s="5"/>
      <c r="F193" s="5"/>
    </row>
    <row r="194" spans="4:6" x14ac:dyDescent="0.2">
      <c r="D194" s="5"/>
      <c r="F194" s="5"/>
    </row>
    <row r="195" spans="4:6" x14ac:dyDescent="0.2">
      <c r="D195" s="5"/>
      <c r="F195" s="5"/>
    </row>
    <row r="196" spans="4:6" x14ac:dyDescent="0.2">
      <c r="D196" s="5"/>
      <c r="F196" s="5"/>
    </row>
    <row r="197" spans="4:6" x14ac:dyDescent="0.2">
      <c r="D197" s="5"/>
      <c r="F197" s="5"/>
    </row>
    <row r="198" spans="4:6" x14ac:dyDescent="0.2">
      <c r="D198" s="5"/>
      <c r="F198" s="5"/>
    </row>
    <row r="199" spans="4:6" x14ac:dyDescent="0.2">
      <c r="D199" s="5"/>
      <c r="F199" s="5"/>
    </row>
    <row r="200" spans="4:6" x14ac:dyDescent="0.2">
      <c r="D200" s="5"/>
      <c r="F200" s="5"/>
    </row>
    <row r="201" spans="4:6" x14ac:dyDescent="0.2">
      <c r="D201" s="5"/>
      <c r="F201" s="5"/>
    </row>
    <row r="202" spans="4:6" x14ac:dyDescent="0.2">
      <c r="D202" s="5"/>
      <c r="F202" s="5"/>
    </row>
    <row r="203" spans="4:6" x14ac:dyDescent="0.2">
      <c r="D203" s="5"/>
      <c r="F203" s="5"/>
    </row>
    <row r="204" spans="4:6" x14ac:dyDescent="0.2">
      <c r="D204" s="5"/>
      <c r="F204" s="5"/>
    </row>
    <row r="205" spans="4:6" x14ac:dyDescent="0.2">
      <c r="D205" s="5"/>
      <c r="F205" s="5"/>
    </row>
    <row r="206" spans="4:6" x14ac:dyDescent="0.2">
      <c r="D206" s="5"/>
      <c r="F206" s="5"/>
    </row>
    <row r="207" spans="4:6" x14ac:dyDescent="0.2">
      <c r="D207" s="5"/>
      <c r="F207" s="5"/>
    </row>
    <row r="208" spans="4:6" x14ac:dyDescent="0.2">
      <c r="D208" s="5"/>
      <c r="F208" s="5"/>
    </row>
    <row r="209" spans="4:6" x14ac:dyDescent="0.2">
      <c r="D209" s="5"/>
      <c r="F209" s="5"/>
    </row>
    <row r="210" spans="4:6" x14ac:dyDescent="0.2">
      <c r="D210" s="5"/>
      <c r="F210" s="5"/>
    </row>
    <row r="211" spans="4:6" x14ac:dyDescent="0.2">
      <c r="D211" s="5"/>
      <c r="F211" s="5"/>
    </row>
    <row r="212" spans="4:6" x14ac:dyDescent="0.2">
      <c r="D212" s="5"/>
      <c r="F212" s="5"/>
    </row>
    <row r="213" spans="4:6" x14ac:dyDescent="0.2">
      <c r="D213" s="5"/>
      <c r="F213" s="5"/>
    </row>
    <row r="214" spans="4:6" x14ac:dyDescent="0.2">
      <c r="D214" s="5"/>
      <c r="F214" s="5"/>
    </row>
    <row r="215" spans="4:6" x14ac:dyDescent="0.2">
      <c r="D215" s="5"/>
      <c r="F215" s="5"/>
    </row>
    <row r="216" spans="4:6" x14ac:dyDescent="0.2">
      <c r="D216" s="5"/>
      <c r="F216" s="5"/>
    </row>
    <row r="217" spans="4:6" x14ac:dyDescent="0.2">
      <c r="D217" s="5"/>
      <c r="F217" s="5"/>
    </row>
    <row r="218" spans="4:6" x14ac:dyDescent="0.2">
      <c r="D218" s="5"/>
      <c r="F218" s="5"/>
    </row>
    <row r="219" spans="4:6" x14ac:dyDescent="0.2">
      <c r="D219" s="5"/>
      <c r="F219" s="5"/>
    </row>
    <row r="220" spans="4:6" x14ac:dyDescent="0.2">
      <c r="D220" s="5"/>
      <c r="F220" s="5"/>
    </row>
    <row r="221" spans="4:6" x14ac:dyDescent="0.2">
      <c r="D221" s="5"/>
      <c r="F221" s="5"/>
    </row>
    <row r="222" spans="4:6" x14ac:dyDescent="0.2">
      <c r="D222" s="5"/>
      <c r="F222" s="5"/>
    </row>
    <row r="223" spans="4:6" x14ac:dyDescent="0.2">
      <c r="D223" s="5"/>
      <c r="F223" s="5"/>
    </row>
    <row r="224" spans="4:6" x14ac:dyDescent="0.2">
      <c r="D224" s="5"/>
      <c r="F224" s="5"/>
    </row>
    <row r="225" spans="4:6" x14ac:dyDescent="0.2">
      <c r="D225" s="5"/>
      <c r="F225" s="5"/>
    </row>
    <row r="226" spans="4:6" x14ac:dyDescent="0.2">
      <c r="D226" s="5"/>
      <c r="F226" s="5"/>
    </row>
    <row r="227" spans="4:6" x14ac:dyDescent="0.2">
      <c r="D227" s="5"/>
      <c r="F227" s="5"/>
    </row>
    <row r="228" spans="4:6" x14ac:dyDescent="0.2">
      <c r="D228" s="5"/>
      <c r="F228" s="5"/>
    </row>
    <row r="229" spans="4:6" x14ac:dyDescent="0.2">
      <c r="D229" s="5"/>
      <c r="F229" s="5"/>
    </row>
    <row r="230" spans="4:6" x14ac:dyDescent="0.2">
      <c r="D230" s="5"/>
      <c r="F230" s="5"/>
    </row>
    <row r="231" spans="4:6" x14ac:dyDescent="0.2">
      <c r="D231" s="5"/>
      <c r="F231" s="5"/>
    </row>
    <row r="232" spans="4:6" x14ac:dyDescent="0.2">
      <c r="D232" s="5"/>
      <c r="F232" s="5"/>
    </row>
    <row r="233" spans="4:6" x14ac:dyDescent="0.2">
      <c r="D233" s="5"/>
      <c r="F233" s="5"/>
    </row>
    <row r="234" spans="4:6" x14ac:dyDescent="0.2">
      <c r="D234" s="5"/>
      <c r="F234" s="5"/>
    </row>
    <row r="235" spans="4:6" x14ac:dyDescent="0.2">
      <c r="D235" s="5"/>
      <c r="F235" s="5"/>
    </row>
    <row r="236" spans="4:6" x14ac:dyDescent="0.2">
      <c r="D236" s="5"/>
      <c r="F236" s="5"/>
    </row>
    <row r="237" spans="4:6" x14ac:dyDescent="0.2">
      <c r="D237" s="5"/>
      <c r="F237" s="5"/>
    </row>
    <row r="238" spans="4:6" x14ac:dyDescent="0.2">
      <c r="D238" s="5"/>
      <c r="F238" s="5"/>
    </row>
    <row r="239" spans="4:6" x14ac:dyDescent="0.2">
      <c r="D239" s="5"/>
      <c r="F239" s="5"/>
    </row>
    <row r="240" spans="4:6" x14ac:dyDescent="0.2">
      <c r="D240" s="5"/>
      <c r="F240" s="5"/>
    </row>
    <row r="241" spans="4:6" x14ac:dyDescent="0.2">
      <c r="D241" s="5"/>
      <c r="F241" s="5"/>
    </row>
    <row r="242" spans="4:6" x14ac:dyDescent="0.2">
      <c r="D242" s="5"/>
      <c r="F242" s="5"/>
    </row>
    <row r="243" spans="4:6" x14ac:dyDescent="0.2">
      <c r="D243" s="5"/>
      <c r="F243" s="5"/>
    </row>
    <row r="244" spans="4:6" x14ac:dyDescent="0.2">
      <c r="D244" s="5"/>
      <c r="F244" s="5"/>
    </row>
    <row r="245" spans="4:6" x14ac:dyDescent="0.2">
      <c r="D245" s="5"/>
      <c r="F245" s="5"/>
    </row>
    <row r="246" spans="4:6" x14ac:dyDescent="0.2">
      <c r="D246" s="5"/>
      <c r="F246" s="5"/>
    </row>
    <row r="247" spans="4:6" x14ac:dyDescent="0.2">
      <c r="D247" s="5"/>
      <c r="F247" s="5"/>
    </row>
    <row r="248" spans="4:6" x14ac:dyDescent="0.2">
      <c r="D248" s="5"/>
      <c r="F248" s="5"/>
    </row>
    <row r="249" spans="4:6" x14ac:dyDescent="0.2">
      <c r="D249" s="5"/>
      <c r="F249" s="5"/>
    </row>
    <row r="250" spans="4:6" x14ac:dyDescent="0.2">
      <c r="D250" s="5"/>
      <c r="F250" s="5"/>
    </row>
    <row r="251" spans="4:6" x14ac:dyDescent="0.2">
      <c r="D251" s="5"/>
      <c r="F251" s="5"/>
    </row>
    <row r="252" spans="4:6" x14ac:dyDescent="0.2">
      <c r="D252" s="5"/>
      <c r="F252" s="5"/>
    </row>
    <row r="253" spans="4:6" x14ac:dyDescent="0.2">
      <c r="D253" s="5"/>
      <c r="F253" s="5"/>
    </row>
    <row r="254" spans="4:6" x14ac:dyDescent="0.2">
      <c r="D254" s="5"/>
      <c r="F254" s="5"/>
    </row>
    <row r="255" spans="4:6" x14ac:dyDescent="0.2">
      <c r="D255" s="5"/>
      <c r="F255" s="5"/>
    </row>
    <row r="256" spans="4:6" x14ac:dyDescent="0.2">
      <c r="D256" s="5"/>
      <c r="F256" s="5"/>
    </row>
    <row r="257" spans="4:6" x14ac:dyDescent="0.2">
      <c r="D257" s="5"/>
      <c r="F257" s="5"/>
    </row>
    <row r="258" spans="4:6" x14ac:dyDescent="0.2">
      <c r="D258" s="5"/>
      <c r="F258" s="5"/>
    </row>
    <row r="259" spans="4:6" x14ac:dyDescent="0.2">
      <c r="D259" s="5"/>
      <c r="F259" s="5"/>
    </row>
    <row r="260" spans="4:6" x14ac:dyDescent="0.2">
      <c r="D260" s="5"/>
      <c r="F260" s="5"/>
    </row>
    <row r="261" spans="4:6" x14ac:dyDescent="0.2">
      <c r="D261" s="5"/>
      <c r="F261" s="5"/>
    </row>
    <row r="262" spans="4:6" x14ac:dyDescent="0.2">
      <c r="D262" s="5"/>
      <c r="F262" s="5"/>
    </row>
    <row r="263" spans="4:6" x14ac:dyDescent="0.2">
      <c r="D263" s="5"/>
      <c r="F263" s="5"/>
    </row>
    <row r="264" spans="4:6" x14ac:dyDescent="0.2">
      <c r="D264" s="5"/>
      <c r="F264" s="5"/>
    </row>
    <row r="265" spans="4:6" x14ac:dyDescent="0.2">
      <c r="D265" s="5"/>
      <c r="F265" s="5"/>
    </row>
    <row r="266" spans="4:6" x14ac:dyDescent="0.2">
      <c r="D266" s="5"/>
      <c r="F266" s="5"/>
    </row>
    <row r="267" spans="4:6" x14ac:dyDescent="0.2">
      <c r="D267" s="5"/>
      <c r="F267" s="5"/>
    </row>
    <row r="268" spans="4:6" x14ac:dyDescent="0.2">
      <c r="D268" s="5"/>
      <c r="F268" s="5"/>
    </row>
    <row r="269" spans="4:6" x14ac:dyDescent="0.2">
      <c r="D269" s="5"/>
      <c r="F269" s="5"/>
    </row>
    <row r="270" spans="4:6" x14ac:dyDescent="0.2">
      <c r="D270" s="5"/>
      <c r="F270" s="5"/>
    </row>
    <row r="271" spans="4:6" x14ac:dyDescent="0.2">
      <c r="D271" s="5"/>
      <c r="F271" s="5"/>
    </row>
    <row r="272" spans="4:6" x14ac:dyDescent="0.2">
      <c r="D272" s="5"/>
      <c r="F272" s="5"/>
    </row>
    <row r="273" spans="4:6" x14ac:dyDescent="0.2">
      <c r="D273" s="5"/>
      <c r="F273" s="5"/>
    </row>
    <row r="274" spans="4:6" x14ac:dyDescent="0.2">
      <c r="D274" s="5"/>
      <c r="F274" s="5"/>
    </row>
    <row r="275" spans="4:6" x14ac:dyDescent="0.2">
      <c r="D275" s="5"/>
      <c r="F275" s="5"/>
    </row>
    <row r="276" spans="4:6" x14ac:dyDescent="0.2">
      <c r="D276" s="5"/>
      <c r="F276" s="5"/>
    </row>
    <row r="277" spans="4:6" x14ac:dyDescent="0.2">
      <c r="D277" s="5"/>
      <c r="F277" s="5"/>
    </row>
    <row r="278" spans="4:6" x14ac:dyDescent="0.2">
      <c r="D278" s="5"/>
      <c r="F278" s="5"/>
    </row>
    <row r="279" spans="4:6" x14ac:dyDescent="0.2">
      <c r="D279" s="5"/>
      <c r="F279" s="5"/>
    </row>
    <row r="280" spans="4:6" x14ac:dyDescent="0.2">
      <c r="D280" s="5"/>
      <c r="F280" s="5"/>
    </row>
    <row r="281" spans="4:6" x14ac:dyDescent="0.2">
      <c r="D281" s="5"/>
      <c r="F281" s="5"/>
    </row>
    <row r="282" spans="4:6" x14ac:dyDescent="0.2">
      <c r="D282" s="5"/>
      <c r="F282" s="5"/>
    </row>
    <row r="283" spans="4:6" x14ac:dyDescent="0.2">
      <c r="D283" s="5"/>
      <c r="F283" s="5"/>
    </row>
    <row r="284" spans="4:6" x14ac:dyDescent="0.2">
      <c r="D284" s="5"/>
      <c r="F284" s="5"/>
    </row>
    <row r="285" spans="4:6" x14ac:dyDescent="0.2">
      <c r="D285" s="5"/>
      <c r="F285" s="5"/>
    </row>
    <row r="286" spans="4:6" x14ac:dyDescent="0.2">
      <c r="D286" s="5"/>
      <c r="F286" s="5"/>
    </row>
    <row r="287" spans="4:6" x14ac:dyDescent="0.2">
      <c r="D287" s="5"/>
      <c r="F287" s="5"/>
    </row>
    <row r="288" spans="4:6" x14ac:dyDescent="0.2">
      <c r="D288" s="5"/>
      <c r="F288" s="5"/>
    </row>
    <row r="289" spans="4:6" x14ac:dyDescent="0.2">
      <c r="D289" s="5"/>
      <c r="F289" s="5"/>
    </row>
    <row r="290" spans="4:6" x14ac:dyDescent="0.2">
      <c r="D290" s="5"/>
      <c r="F290" s="5"/>
    </row>
    <row r="291" spans="4:6" x14ac:dyDescent="0.2">
      <c r="D291" s="5"/>
      <c r="F291" s="5"/>
    </row>
    <row r="292" spans="4:6" x14ac:dyDescent="0.2">
      <c r="D292" s="5"/>
      <c r="F292" s="5"/>
    </row>
    <row r="293" spans="4:6" x14ac:dyDescent="0.2">
      <c r="D293" s="5"/>
      <c r="F293" s="5"/>
    </row>
    <row r="294" spans="4:6" x14ac:dyDescent="0.2">
      <c r="D294" s="5"/>
      <c r="F294" s="5"/>
    </row>
    <row r="295" spans="4:6" x14ac:dyDescent="0.2">
      <c r="D295" s="5"/>
      <c r="F295" s="5"/>
    </row>
    <row r="296" spans="4:6" x14ac:dyDescent="0.2">
      <c r="D296" s="5"/>
      <c r="F296" s="5"/>
    </row>
    <row r="297" spans="4:6" x14ac:dyDescent="0.2">
      <c r="D297" s="5"/>
      <c r="F297" s="5"/>
    </row>
    <row r="298" spans="4:6" x14ac:dyDescent="0.2">
      <c r="D298" s="5"/>
      <c r="F298" s="5"/>
    </row>
    <row r="299" spans="4:6" x14ac:dyDescent="0.2">
      <c r="D299" s="5"/>
      <c r="F299" s="5"/>
    </row>
    <row r="300" spans="4:6" x14ac:dyDescent="0.2">
      <c r="D300" s="5"/>
      <c r="F300" s="5"/>
    </row>
    <row r="301" spans="4:6" x14ac:dyDescent="0.2">
      <c r="D301" s="5"/>
      <c r="F301" s="5"/>
    </row>
    <row r="302" spans="4:6" x14ac:dyDescent="0.2">
      <c r="D302" s="5"/>
      <c r="F302" s="5"/>
    </row>
    <row r="303" spans="4:6" x14ac:dyDescent="0.2">
      <c r="D303" s="5"/>
      <c r="F303" s="5"/>
    </row>
    <row r="304" spans="4:6" x14ac:dyDescent="0.2">
      <c r="D304" s="5"/>
      <c r="F304" s="5"/>
    </row>
    <row r="305" spans="4:6" x14ac:dyDescent="0.2">
      <c r="D305" s="5"/>
      <c r="F305" s="5"/>
    </row>
    <row r="306" spans="4:6" x14ac:dyDescent="0.2">
      <c r="D306" s="5"/>
      <c r="F306" s="5"/>
    </row>
    <row r="307" spans="4:6" x14ac:dyDescent="0.2">
      <c r="D307" s="5"/>
      <c r="F307" s="5"/>
    </row>
    <row r="308" spans="4:6" x14ac:dyDescent="0.2">
      <c r="D308" s="5"/>
      <c r="F308" s="5"/>
    </row>
    <row r="309" spans="4:6" x14ac:dyDescent="0.2">
      <c r="D309" s="5"/>
      <c r="F309" s="5"/>
    </row>
    <row r="310" spans="4:6" x14ac:dyDescent="0.2">
      <c r="D310" s="5"/>
      <c r="F310" s="5"/>
    </row>
    <row r="311" spans="4:6" x14ac:dyDescent="0.2">
      <c r="D311" s="5"/>
      <c r="F311" s="5"/>
    </row>
    <row r="312" spans="4:6" x14ac:dyDescent="0.2">
      <c r="D312" s="5"/>
      <c r="F312" s="5"/>
    </row>
    <row r="313" spans="4:6" x14ac:dyDescent="0.2">
      <c r="D313" s="5"/>
      <c r="F313" s="5"/>
    </row>
    <row r="314" spans="4:6" x14ac:dyDescent="0.2">
      <c r="D314" s="5"/>
      <c r="F314" s="5"/>
    </row>
    <row r="315" spans="4:6" x14ac:dyDescent="0.2">
      <c r="D315" s="5"/>
      <c r="F315" s="5"/>
    </row>
    <row r="316" spans="4:6" x14ac:dyDescent="0.2">
      <c r="D316" s="5"/>
      <c r="F316" s="5"/>
    </row>
    <row r="317" spans="4:6" x14ac:dyDescent="0.2">
      <c r="D317" s="5"/>
      <c r="F317" s="5"/>
    </row>
    <row r="318" spans="4:6" x14ac:dyDescent="0.2">
      <c r="D318" s="5"/>
      <c r="F318" s="5"/>
    </row>
    <row r="319" spans="4:6" x14ac:dyDescent="0.2">
      <c r="D319" s="5"/>
      <c r="F319" s="5"/>
    </row>
    <row r="320" spans="4:6" x14ac:dyDescent="0.2">
      <c r="D320" s="5"/>
      <c r="F320" s="5"/>
    </row>
    <row r="321" spans="4:6" x14ac:dyDescent="0.2">
      <c r="D321" s="5"/>
      <c r="F321" s="5"/>
    </row>
    <row r="322" spans="4:6" x14ac:dyDescent="0.2">
      <c r="D322" s="5"/>
      <c r="F322" s="5"/>
    </row>
    <row r="323" spans="4:6" x14ac:dyDescent="0.2">
      <c r="D323" s="5"/>
      <c r="F323" s="5"/>
    </row>
    <row r="324" spans="4:6" x14ac:dyDescent="0.2">
      <c r="D324" s="5"/>
      <c r="F324" s="5"/>
    </row>
    <row r="325" spans="4:6" x14ac:dyDescent="0.2">
      <c r="D325" s="5"/>
      <c r="F325" s="5"/>
    </row>
    <row r="326" spans="4:6" x14ac:dyDescent="0.2">
      <c r="D326" s="5"/>
      <c r="F326" s="5"/>
    </row>
    <row r="327" spans="4:6" x14ac:dyDescent="0.2">
      <c r="D327" s="5"/>
      <c r="F327" s="5"/>
    </row>
    <row r="328" spans="4:6" x14ac:dyDescent="0.2">
      <c r="D328" s="5"/>
      <c r="F328" s="5"/>
    </row>
    <row r="329" spans="4:6" x14ac:dyDescent="0.2">
      <c r="D329" s="5"/>
      <c r="F329" s="5"/>
    </row>
    <row r="330" spans="4:6" x14ac:dyDescent="0.2">
      <c r="D330" s="5"/>
      <c r="F330" s="5"/>
    </row>
    <row r="331" spans="4:6" x14ac:dyDescent="0.2">
      <c r="D331" s="5"/>
      <c r="F331" s="5"/>
    </row>
    <row r="332" spans="4:6" x14ac:dyDescent="0.2">
      <c r="D332" s="5"/>
      <c r="F332" s="5"/>
    </row>
    <row r="333" spans="4:6" x14ac:dyDescent="0.2">
      <c r="D333" s="5"/>
      <c r="F333" s="5"/>
    </row>
    <row r="334" spans="4:6" x14ac:dyDescent="0.2">
      <c r="D334" s="5"/>
      <c r="F334" s="5"/>
    </row>
    <row r="335" spans="4:6" x14ac:dyDescent="0.2">
      <c r="D335" s="5"/>
      <c r="F335" s="5"/>
    </row>
    <row r="336" spans="4:6" x14ac:dyDescent="0.2">
      <c r="D336" s="5"/>
      <c r="F336" s="5"/>
    </row>
    <row r="337" spans="4:6" x14ac:dyDescent="0.2">
      <c r="D337" s="5"/>
      <c r="F337" s="5"/>
    </row>
    <row r="338" spans="4:6" x14ac:dyDescent="0.2">
      <c r="D338" s="5"/>
      <c r="F338" s="5"/>
    </row>
    <row r="339" spans="4:6" x14ac:dyDescent="0.2">
      <c r="D339" s="5"/>
      <c r="F339" s="5"/>
    </row>
    <row r="340" spans="4:6" x14ac:dyDescent="0.2">
      <c r="D340" s="5"/>
      <c r="F340" s="5"/>
    </row>
    <row r="341" spans="4:6" x14ac:dyDescent="0.2">
      <c r="D341" s="5"/>
      <c r="F341" s="5"/>
    </row>
    <row r="342" spans="4:6" x14ac:dyDescent="0.2">
      <c r="D342" s="5"/>
      <c r="F342" s="5"/>
    </row>
    <row r="343" spans="4:6" x14ac:dyDescent="0.2">
      <c r="D343" s="5"/>
      <c r="F343" s="5"/>
    </row>
    <row r="344" spans="4:6" x14ac:dyDescent="0.2">
      <c r="D344" s="5"/>
      <c r="F344" s="5"/>
    </row>
    <row r="345" spans="4:6" x14ac:dyDescent="0.2">
      <c r="D345" s="5"/>
      <c r="F345" s="5"/>
    </row>
    <row r="346" spans="4:6" x14ac:dyDescent="0.2">
      <c r="D346" s="5"/>
      <c r="F346" s="5"/>
    </row>
    <row r="347" spans="4:6" x14ac:dyDescent="0.2">
      <c r="D347" s="5"/>
      <c r="F347" s="5"/>
    </row>
    <row r="348" spans="4:6" x14ac:dyDescent="0.2">
      <c r="D348" s="5"/>
      <c r="F348" s="5"/>
    </row>
    <row r="349" spans="4:6" x14ac:dyDescent="0.2">
      <c r="D349" s="5"/>
      <c r="F349" s="5"/>
    </row>
    <row r="350" spans="4:6" x14ac:dyDescent="0.2">
      <c r="D350" s="5"/>
      <c r="F350" s="5"/>
    </row>
    <row r="351" spans="4:6" x14ac:dyDescent="0.2">
      <c r="D351" s="5"/>
      <c r="F351" s="5"/>
    </row>
    <row r="352" spans="4:6" x14ac:dyDescent="0.2">
      <c r="D352" s="5"/>
      <c r="F352" s="5"/>
    </row>
    <row r="353" spans="4:6" x14ac:dyDescent="0.2">
      <c r="D353" s="5"/>
      <c r="F353" s="5"/>
    </row>
    <row r="354" spans="4:6" x14ac:dyDescent="0.2">
      <c r="D354" s="5"/>
      <c r="F354" s="5"/>
    </row>
    <row r="355" spans="4:6" x14ac:dyDescent="0.2">
      <c r="D355" s="5"/>
      <c r="F355" s="5"/>
    </row>
    <row r="356" spans="4:6" x14ac:dyDescent="0.2">
      <c r="D356" s="5"/>
      <c r="F356" s="5"/>
    </row>
    <row r="357" spans="4:6" x14ac:dyDescent="0.2">
      <c r="D357" s="5"/>
      <c r="F357" s="5"/>
    </row>
    <row r="358" spans="4:6" x14ac:dyDescent="0.2">
      <c r="D358" s="5"/>
      <c r="F358" s="5"/>
    </row>
    <row r="359" spans="4:6" x14ac:dyDescent="0.2">
      <c r="D359" s="5"/>
      <c r="F359" s="5"/>
    </row>
    <row r="360" spans="4:6" x14ac:dyDescent="0.2">
      <c r="D360" s="5"/>
      <c r="F360" s="5"/>
    </row>
    <row r="361" spans="4:6" x14ac:dyDescent="0.2">
      <c r="D361" s="5"/>
      <c r="F361" s="5"/>
    </row>
    <row r="362" spans="4:6" x14ac:dyDescent="0.2">
      <c r="D362" s="5"/>
      <c r="F362" s="5"/>
    </row>
    <row r="363" spans="4:6" x14ac:dyDescent="0.2">
      <c r="D363" s="5"/>
      <c r="F363" s="5"/>
    </row>
    <row r="364" spans="4:6" x14ac:dyDescent="0.2">
      <c r="D364" s="5"/>
      <c r="F364" s="5"/>
    </row>
    <row r="365" spans="4:6" x14ac:dyDescent="0.2">
      <c r="D365" s="5"/>
      <c r="F365" s="5"/>
    </row>
    <row r="366" spans="4:6" x14ac:dyDescent="0.2">
      <c r="D366" s="5"/>
      <c r="F366" s="5"/>
    </row>
    <row r="367" spans="4:6" x14ac:dyDescent="0.2">
      <c r="D367" s="5"/>
      <c r="F367" s="5"/>
    </row>
    <row r="368" spans="4:6" x14ac:dyDescent="0.2">
      <c r="D368" s="5"/>
      <c r="F368" s="5"/>
    </row>
    <row r="369" spans="4:6" x14ac:dyDescent="0.2">
      <c r="D369" s="5"/>
      <c r="F369" s="5"/>
    </row>
    <row r="370" spans="4:6" x14ac:dyDescent="0.2">
      <c r="D370" s="5"/>
      <c r="F370" s="5"/>
    </row>
    <row r="371" spans="4:6" x14ac:dyDescent="0.2">
      <c r="D371" s="5"/>
      <c r="F371" s="5"/>
    </row>
    <row r="372" spans="4:6" x14ac:dyDescent="0.2">
      <c r="D372" s="5"/>
      <c r="F372" s="5"/>
    </row>
    <row r="373" spans="4:6" x14ac:dyDescent="0.2">
      <c r="D373" s="5"/>
      <c r="F373" s="5"/>
    </row>
    <row r="374" spans="4:6" x14ac:dyDescent="0.2">
      <c r="D374" s="5"/>
      <c r="F374" s="5"/>
    </row>
    <row r="375" spans="4:6" x14ac:dyDescent="0.2">
      <c r="D375" s="5"/>
      <c r="F375" s="5"/>
    </row>
    <row r="376" spans="4:6" x14ac:dyDescent="0.2">
      <c r="D376" s="5"/>
      <c r="F376" s="5"/>
    </row>
    <row r="377" spans="4:6" x14ac:dyDescent="0.2">
      <c r="D377" s="5"/>
      <c r="F377" s="5"/>
    </row>
    <row r="378" spans="4:6" x14ac:dyDescent="0.2">
      <c r="D378" s="5"/>
      <c r="F378" s="5"/>
    </row>
    <row r="379" spans="4:6" x14ac:dyDescent="0.2">
      <c r="D379" s="5"/>
      <c r="F379" s="5"/>
    </row>
    <row r="380" spans="4:6" x14ac:dyDescent="0.2">
      <c r="D380" s="5"/>
      <c r="F380" s="5"/>
    </row>
    <row r="381" spans="4:6" x14ac:dyDescent="0.2">
      <c r="D381" s="5"/>
      <c r="F381" s="5"/>
    </row>
    <row r="382" spans="4:6" x14ac:dyDescent="0.2">
      <c r="D382" s="5"/>
      <c r="F382" s="5"/>
    </row>
    <row r="383" spans="4:6" x14ac:dyDescent="0.2">
      <c r="D383" s="5"/>
      <c r="F383" s="5"/>
    </row>
    <row r="384" spans="4:6" x14ac:dyDescent="0.2">
      <c r="D384" s="5"/>
      <c r="F384" s="5"/>
    </row>
    <row r="385" spans="4:6" x14ac:dyDescent="0.2">
      <c r="D385" s="5"/>
      <c r="F385" s="5"/>
    </row>
    <row r="386" spans="4:6" x14ac:dyDescent="0.2">
      <c r="D386" s="5"/>
      <c r="F386" s="5"/>
    </row>
    <row r="387" spans="4:6" x14ac:dyDescent="0.2">
      <c r="D387" s="5"/>
      <c r="F387" s="5"/>
    </row>
    <row r="388" spans="4:6" x14ac:dyDescent="0.2">
      <c r="D388" s="5"/>
      <c r="F388" s="5"/>
    </row>
    <row r="389" spans="4:6" x14ac:dyDescent="0.2">
      <c r="D389" s="5"/>
      <c r="F389" s="5"/>
    </row>
    <row r="390" spans="4:6" x14ac:dyDescent="0.2">
      <c r="D390" s="5"/>
      <c r="F390" s="5"/>
    </row>
    <row r="391" spans="4:6" x14ac:dyDescent="0.2">
      <c r="D391" s="5"/>
      <c r="F391" s="5"/>
    </row>
    <row r="392" spans="4:6" x14ac:dyDescent="0.2">
      <c r="D392" s="5"/>
      <c r="F392" s="5"/>
    </row>
    <row r="393" spans="4:6" x14ac:dyDescent="0.2">
      <c r="D393" s="5"/>
      <c r="F393" s="5"/>
    </row>
    <row r="394" spans="4:6" x14ac:dyDescent="0.2">
      <c r="D394" s="5"/>
      <c r="F394" s="5"/>
    </row>
    <row r="395" spans="4:6" x14ac:dyDescent="0.2">
      <c r="D395" s="5"/>
      <c r="F395" s="5"/>
    </row>
    <row r="396" spans="4:6" x14ac:dyDescent="0.2">
      <c r="D396" s="5"/>
      <c r="F396" s="5"/>
    </row>
    <row r="397" spans="4:6" x14ac:dyDescent="0.2">
      <c r="D397" s="5"/>
      <c r="F397" s="5"/>
    </row>
    <row r="398" spans="4:6" x14ac:dyDescent="0.2">
      <c r="D398" s="5"/>
      <c r="F398" s="5"/>
    </row>
    <row r="399" spans="4:6" x14ac:dyDescent="0.2">
      <c r="D399" s="5"/>
      <c r="F399" s="5"/>
    </row>
    <row r="400" spans="4:6" x14ac:dyDescent="0.2">
      <c r="D400" s="5"/>
      <c r="F400" s="5"/>
    </row>
    <row r="401" spans="4:6" x14ac:dyDescent="0.2">
      <c r="D401" s="5"/>
      <c r="F401" s="5"/>
    </row>
    <row r="402" spans="4:6" x14ac:dyDescent="0.2">
      <c r="D402" s="5"/>
      <c r="F402" s="5"/>
    </row>
    <row r="403" spans="4:6" x14ac:dyDescent="0.2">
      <c r="D403" s="5"/>
      <c r="F403" s="5"/>
    </row>
    <row r="404" spans="4:6" x14ac:dyDescent="0.2">
      <c r="D404" s="5"/>
      <c r="F404" s="5"/>
    </row>
    <row r="405" spans="4:6" x14ac:dyDescent="0.2">
      <c r="D405" s="5"/>
      <c r="F405" s="5"/>
    </row>
    <row r="406" spans="4:6" x14ac:dyDescent="0.2">
      <c r="D406" s="5"/>
      <c r="F406" s="5"/>
    </row>
    <row r="407" spans="4:6" x14ac:dyDescent="0.2">
      <c r="D407" s="5"/>
      <c r="F407" s="5"/>
    </row>
    <row r="408" spans="4:6" x14ac:dyDescent="0.2">
      <c r="D408" s="5"/>
      <c r="F408" s="5"/>
    </row>
    <row r="409" spans="4:6" x14ac:dyDescent="0.2">
      <c r="D409" s="5"/>
      <c r="F409" s="5"/>
    </row>
    <row r="410" spans="4:6" x14ac:dyDescent="0.2">
      <c r="D410" s="5"/>
      <c r="F410" s="5"/>
    </row>
    <row r="411" spans="4:6" x14ac:dyDescent="0.2">
      <c r="D411" s="5"/>
      <c r="F411" s="5"/>
    </row>
    <row r="412" spans="4:6" x14ac:dyDescent="0.2">
      <c r="D412" s="5"/>
      <c r="F412" s="5"/>
    </row>
    <row r="413" spans="4:6" x14ac:dyDescent="0.2">
      <c r="D413" s="5"/>
      <c r="F413" s="5"/>
    </row>
    <row r="414" spans="4:6" x14ac:dyDescent="0.2">
      <c r="D414" s="5"/>
      <c r="F414" s="5"/>
    </row>
    <row r="415" spans="4:6" x14ac:dyDescent="0.2">
      <c r="D415" s="5"/>
      <c r="F415" s="5"/>
    </row>
    <row r="416" spans="4:6" x14ac:dyDescent="0.2">
      <c r="D416" s="5"/>
      <c r="F416" s="5"/>
    </row>
    <row r="417" spans="4:6" x14ac:dyDescent="0.2">
      <c r="D417" s="5"/>
      <c r="F417" s="5"/>
    </row>
    <row r="418" spans="4:6" x14ac:dyDescent="0.2">
      <c r="D418" s="5"/>
      <c r="F418" s="5"/>
    </row>
    <row r="419" spans="4:6" x14ac:dyDescent="0.2">
      <c r="D419" s="5"/>
      <c r="F419" s="5"/>
    </row>
    <row r="420" spans="4:6" x14ac:dyDescent="0.2">
      <c r="D420" s="5"/>
      <c r="F420" s="5"/>
    </row>
    <row r="421" spans="4:6" x14ac:dyDescent="0.2">
      <c r="D421" s="5"/>
      <c r="F421" s="5"/>
    </row>
    <row r="422" spans="4:6" x14ac:dyDescent="0.2">
      <c r="D422" s="5"/>
      <c r="F422" s="5"/>
    </row>
    <row r="423" spans="4:6" x14ac:dyDescent="0.2">
      <c r="D423" s="5"/>
      <c r="F423" s="5"/>
    </row>
    <row r="424" spans="4:6" x14ac:dyDescent="0.2">
      <c r="D424" s="5"/>
      <c r="F424" s="5"/>
    </row>
    <row r="425" spans="4:6" x14ac:dyDescent="0.2">
      <c r="D425" s="5"/>
      <c r="F425" s="5"/>
    </row>
    <row r="426" spans="4:6" x14ac:dyDescent="0.2">
      <c r="D426" s="5"/>
      <c r="F426" s="5"/>
    </row>
    <row r="427" spans="4:6" x14ac:dyDescent="0.2">
      <c r="D427" s="5"/>
      <c r="F427" s="5"/>
    </row>
    <row r="428" spans="4:6" x14ac:dyDescent="0.2">
      <c r="D428" s="5"/>
      <c r="F428" s="5"/>
    </row>
    <row r="429" spans="4:6" x14ac:dyDescent="0.2">
      <c r="D429" s="5"/>
      <c r="F429" s="5"/>
    </row>
    <row r="430" spans="4:6" x14ac:dyDescent="0.2">
      <c r="D430" s="5"/>
      <c r="F430" s="5"/>
    </row>
    <row r="431" spans="4:6" x14ac:dyDescent="0.2">
      <c r="D431" s="5"/>
      <c r="F431" s="5"/>
    </row>
    <row r="432" spans="4:6" x14ac:dyDescent="0.2">
      <c r="D432" s="5"/>
      <c r="F432" s="5"/>
    </row>
    <row r="433" spans="4:6" x14ac:dyDescent="0.2">
      <c r="D433" s="5"/>
      <c r="F433" s="5"/>
    </row>
    <row r="434" spans="4:6" x14ac:dyDescent="0.2">
      <c r="D434" s="5"/>
      <c r="F434" s="5"/>
    </row>
    <row r="435" spans="4:6" x14ac:dyDescent="0.2">
      <c r="D435" s="5"/>
      <c r="F435" s="5"/>
    </row>
    <row r="436" spans="4:6" x14ac:dyDescent="0.2">
      <c r="D436" s="5"/>
      <c r="F436" s="5"/>
    </row>
    <row r="437" spans="4:6" x14ac:dyDescent="0.2">
      <c r="D437" s="5"/>
      <c r="F437" s="5"/>
    </row>
    <row r="438" spans="4:6" x14ac:dyDescent="0.2">
      <c r="D438" s="5"/>
      <c r="F438" s="5"/>
    </row>
    <row r="439" spans="4:6" x14ac:dyDescent="0.2">
      <c r="D439" s="5"/>
      <c r="F439" s="5"/>
    </row>
    <row r="440" spans="4:6" x14ac:dyDescent="0.2">
      <c r="D440" s="5"/>
      <c r="F440" s="5"/>
    </row>
    <row r="441" spans="4:6" x14ac:dyDescent="0.2">
      <c r="D441" s="5"/>
      <c r="F441" s="5"/>
    </row>
    <row r="442" spans="4:6" x14ac:dyDescent="0.2">
      <c r="D442" s="5"/>
      <c r="F442" s="5"/>
    </row>
    <row r="443" spans="4:6" x14ac:dyDescent="0.2">
      <c r="D443" s="5"/>
      <c r="F443" s="5"/>
    </row>
    <row r="444" spans="4:6" x14ac:dyDescent="0.2">
      <c r="D444" s="5"/>
      <c r="F444" s="5"/>
    </row>
    <row r="445" spans="4:6" x14ac:dyDescent="0.2">
      <c r="D445" s="5"/>
      <c r="F445" s="5"/>
    </row>
    <row r="446" spans="4:6" x14ac:dyDescent="0.2">
      <c r="D446" s="5"/>
      <c r="F446" s="5"/>
    </row>
    <row r="447" spans="4:6" x14ac:dyDescent="0.2">
      <c r="D447" s="5"/>
      <c r="F447" s="5"/>
    </row>
    <row r="448" spans="4:6" x14ac:dyDescent="0.2">
      <c r="D448" s="5"/>
      <c r="F448" s="5"/>
    </row>
    <row r="449" spans="4:6" x14ac:dyDescent="0.2">
      <c r="D449" s="5"/>
      <c r="F449" s="5"/>
    </row>
    <row r="450" spans="4:6" x14ac:dyDescent="0.2">
      <c r="D450" s="5"/>
      <c r="F450" s="5"/>
    </row>
    <row r="451" spans="4:6" x14ac:dyDescent="0.2">
      <c r="D451" s="5"/>
      <c r="F451" s="5"/>
    </row>
    <row r="452" spans="4:6" x14ac:dyDescent="0.2">
      <c r="D452" s="5"/>
      <c r="F452" s="5"/>
    </row>
    <row r="453" spans="4:6" x14ac:dyDescent="0.2">
      <c r="D453" s="5"/>
      <c r="F453" s="5"/>
    </row>
    <row r="454" spans="4:6" x14ac:dyDescent="0.2">
      <c r="D454" s="5"/>
      <c r="F454" s="5"/>
    </row>
    <row r="455" spans="4:6" x14ac:dyDescent="0.2">
      <c r="D455" s="5"/>
      <c r="F455" s="5"/>
    </row>
    <row r="456" spans="4:6" x14ac:dyDescent="0.2">
      <c r="D456" s="5"/>
      <c r="F456" s="5"/>
    </row>
    <row r="457" spans="4:6" x14ac:dyDescent="0.2">
      <c r="D457" s="5"/>
      <c r="F457" s="5"/>
    </row>
    <row r="458" spans="4:6" x14ac:dyDescent="0.2">
      <c r="D458" s="5"/>
      <c r="F458" s="5"/>
    </row>
    <row r="459" spans="4:6" x14ac:dyDescent="0.2">
      <c r="D459" s="5"/>
      <c r="F459" s="5"/>
    </row>
    <row r="460" spans="4:6" x14ac:dyDescent="0.2">
      <c r="D460" s="5"/>
      <c r="F460" s="5"/>
    </row>
    <row r="461" spans="4:6" x14ac:dyDescent="0.2">
      <c r="D461" s="5"/>
      <c r="F461" s="5"/>
    </row>
    <row r="462" spans="4:6" x14ac:dyDescent="0.2">
      <c r="D462" s="5"/>
      <c r="F462" s="5"/>
    </row>
    <row r="463" spans="4:6" x14ac:dyDescent="0.2">
      <c r="D463" s="5"/>
      <c r="F463" s="5"/>
    </row>
    <row r="464" spans="4:6" x14ac:dyDescent="0.2">
      <c r="D464" s="5"/>
      <c r="F464" s="5"/>
    </row>
    <row r="465" spans="4:6" x14ac:dyDescent="0.2">
      <c r="D465" s="5"/>
      <c r="F465" s="5"/>
    </row>
    <row r="466" spans="4:6" x14ac:dyDescent="0.2">
      <c r="D466" s="5"/>
      <c r="F466" s="5"/>
    </row>
    <row r="467" spans="4:6" x14ac:dyDescent="0.2">
      <c r="D467" s="5"/>
      <c r="F467" s="5"/>
    </row>
    <row r="468" spans="4:6" x14ac:dyDescent="0.2">
      <c r="D468" s="5"/>
      <c r="F468" s="5"/>
    </row>
    <row r="469" spans="4:6" x14ac:dyDescent="0.2">
      <c r="D469" s="5"/>
      <c r="F469" s="5"/>
    </row>
    <row r="470" spans="4:6" x14ac:dyDescent="0.2">
      <c r="D470" s="5"/>
      <c r="F470" s="5"/>
    </row>
    <row r="471" spans="4:6" x14ac:dyDescent="0.2">
      <c r="D471" s="5"/>
      <c r="F471" s="5"/>
    </row>
    <row r="472" spans="4:6" x14ac:dyDescent="0.2">
      <c r="D472" s="5"/>
      <c r="F472" s="5"/>
    </row>
    <row r="473" spans="4:6" x14ac:dyDescent="0.2">
      <c r="D473" s="5"/>
      <c r="F473" s="5"/>
    </row>
    <row r="474" spans="4:6" x14ac:dyDescent="0.2">
      <c r="D474" s="5"/>
      <c r="F474" s="5"/>
    </row>
    <row r="475" spans="4:6" x14ac:dyDescent="0.2">
      <c r="D475" s="5"/>
      <c r="F475" s="5"/>
    </row>
    <row r="476" spans="4:6" x14ac:dyDescent="0.2">
      <c r="D476" s="5"/>
      <c r="F476" s="5"/>
    </row>
    <row r="477" spans="4:6" x14ac:dyDescent="0.2">
      <c r="D477" s="5"/>
      <c r="F477" s="5"/>
    </row>
    <row r="478" spans="4:6" x14ac:dyDescent="0.2">
      <c r="D478" s="5"/>
      <c r="F478" s="5"/>
    </row>
    <row r="479" spans="4:6" x14ac:dyDescent="0.2">
      <c r="D479" s="5"/>
      <c r="F479" s="5"/>
    </row>
    <row r="480" spans="4:6" x14ac:dyDescent="0.2">
      <c r="D480" s="5"/>
      <c r="F480" s="5"/>
    </row>
    <row r="481" spans="4:6" x14ac:dyDescent="0.2">
      <c r="D481" s="5"/>
      <c r="F481" s="5"/>
    </row>
    <row r="482" spans="4:6" x14ac:dyDescent="0.2">
      <c r="D482" s="5"/>
      <c r="F482" s="5"/>
    </row>
    <row r="483" spans="4:6" x14ac:dyDescent="0.2">
      <c r="D483" s="5"/>
      <c r="F483" s="5"/>
    </row>
    <row r="484" spans="4:6" x14ac:dyDescent="0.2">
      <c r="D484" s="5"/>
      <c r="F484" s="5"/>
    </row>
    <row r="485" spans="4:6" x14ac:dyDescent="0.2">
      <c r="D485" s="5"/>
      <c r="F485" s="5"/>
    </row>
    <row r="486" spans="4:6" x14ac:dyDescent="0.2">
      <c r="D486" s="5"/>
      <c r="F486" s="5"/>
    </row>
    <row r="487" spans="4:6" x14ac:dyDescent="0.2">
      <c r="D487" s="5"/>
      <c r="F487" s="5"/>
    </row>
    <row r="488" spans="4:6" x14ac:dyDescent="0.2">
      <c r="D488" s="5"/>
      <c r="F488" s="5"/>
    </row>
    <row r="489" spans="4:6" x14ac:dyDescent="0.2">
      <c r="D489" s="5"/>
      <c r="F489" s="5"/>
    </row>
    <row r="490" spans="4:6" x14ac:dyDescent="0.2">
      <c r="D490" s="5"/>
      <c r="F490" s="5"/>
    </row>
    <row r="491" spans="4:6" x14ac:dyDescent="0.2">
      <c r="D491" s="5"/>
      <c r="F491" s="5"/>
    </row>
    <row r="492" spans="4:6" x14ac:dyDescent="0.2">
      <c r="D492" s="5"/>
      <c r="F492" s="5"/>
    </row>
    <row r="493" spans="4:6" x14ac:dyDescent="0.2">
      <c r="D493" s="5"/>
      <c r="F493" s="5"/>
    </row>
    <row r="494" spans="4:6" x14ac:dyDescent="0.2">
      <c r="D494" s="5"/>
      <c r="F494" s="5"/>
    </row>
  </sheetData>
  <sheetProtection algorithmName="SHA-512" hashValue="uSFtRT/nCbsB+2D65RtujCz0KfMXgezrxcpJvpwUUseBIDq9zJts9Lox5YnVdKRzNm3OSmy+Dg+bSIA5MCnXXQ==" saltValue="Zw4ry7j3FrPLzoAHtWMkGA==" spinCount="100000" sheet="1" objects="1" scenarios="1" selectLockedCells="1"/>
  <protectedRanges>
    <protectedRange sqref="B22:G22" name="Rango2"/>
    <protectedRange sqref="B11:D19" name="Rango1"/>
  </protectedRanges>
  <mergeCells count="30">
    <mergeCell ref="B13:G13"/>
    <mergeCell ref="B14:G14"/>
    <mergeCell ref="B20:D20"/>
    <mergeCell ref="B3:E3"/>
    <mergeCell ref="A5:G5"/>
    <mergeCell ref="A6:G6"/>
    <mergeCell ref="B11:G11"/>
    <mergeCell ref="A9:H9"/>
    <mergeCell ref="A27:G27"/>
    <mergeCell ref="A31:B31"/>
    <mergeCell ref="A32:B32"/>
    <mergeCell ref="F31:G31"/>
    <mergeCell ref="F32:G32"/>
    <mergeCell ref="C28:D28"/>
    <mergeCell ref="F26:G26"/>
    <mergeCell ref="D26:E26"/>
    <mergeCell ref="H4:M4"/>
    <mergeCell ref="H5:M5"/>
    <mergeCell ref="H6:M6"/>
    <mergeCell ref="D25:E25"/>
    <mergeCell ref="B22:G22"/>
    <mergeCell ref="B21:G21"/>
    <mergeCell ref="B15:G15"/>
    <mergeCell ref="B16:G16"/>
    <mergeCell ref="B17:G17"/>
    <mergeCell ref="B18:G18"/>
    <mergeCell ref="B19:G19"/>
    <mergeCell ref="B24:G24"/>
    <mergeCell ref="F25:G25"/>
    <mergeCell ref="B12:G12"/>
  </mergeCells>
  <phoneticPr fontId="7" type="noConversion"/>
  <pageMargins left="0.08" right="0.01" top="0.78740157480314998" bottom="0.98425196850393704" header="0" footer="0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workbookViewId="0">
      <selection activeCell="A4" sqref="A4"/>
    </sheetView>
  </sheetViews>
  <sheetFormatPr baseColWidth="10" defaultRowHeight="12.75" x14ac:dyDescent="0.2"/>
  <cols>
    <col min="1" max="1" width="65.28515625" style="5" customWidth="1"/>
    <col min="2" max="2" width="14.5703125" style="74" bestFit="1" customWidth="1"/>
    <col min="3" max="3" width="29.5703125" style="5" customWidth="1"/>
    <col min="4" max="4" width="12.85546875" style="5" customWidth="1"/>
    <col min="5" max="12" width="11.42578125" style="5"/>
    <col min="13" max="13" width="9.85546875" style="5" customWidth="1"/>
    <col min="14" max="14" width="10" style="5" customWidth="1"/>
    <col min="15" max="15" width="10.42578125" style="5" customWidth="1"/>
    <col min="16" max="16384" width="11.42578125" style="5"/>
  </cols>
  <sheetData>
    <row r="1" spans="1:16" ht="39.75" customHeight="1" x14ac:dyDescent="0.2">
      <c r="A1" s="122" t="s">
        <v>122</v>
      </c>
      <c r="B1" s="123"/>
      <c r="C1" s="123"/>
      <c r="D1" s="123"/>
    </row>
    <row r="2" spans="1:16" ht="12.75" customHeight="1" x14ac:dyDescent="0.4">
      <c r="A2" s="64"/>
      <c r="B2" s="43"/>
      <c r="C2" s="43"/>
      <c r="D2" s="65"/>
      <c r="L2" s="66" t="s">
        <v>26</v>
      </c>
      <c r="M2" s="66" t="s">
        <v>2</v>
      </c>
    </row>
    <row r="3" spans="1:16" ht="15.75" x14ac:dyDescent="0.2">
      <c r="A3" s="67" t="s">
        <v>21</v>
      </c>
      <c r="B3" s="68" t="s">
        <v>27</v>
      </c>
      <c r="C3" s="6" t="s">
        <v>26</v>
      </c>
      <c r="D3" s="6" t="s">
        <v>109</v>
      </c>
      <c r="L3" s="69" t="s">
        <v>28</v>
      </c>
      <c r="M3" s="70">
        <v>16</v>
      </c>
    </row>
    <row r="4" spans="1:16" x14ac:dyDescent="0.2">
      <c r="A4" s="1"/>
      <c r="B4" s="4"/>
      <c r="C4" s="1"/>
      <c r="D4" s="71">
        <f>IFERROR(VLOOKUP(C4,$L$2:$M$8,2,0),0)</f>
        <v>0</v>
      </c>
      <c r="L4" s="69" t="s">
        <v>29</v>
      </c>
      <c r="M4" s="70">
        <v>16</v>
      </c>
    </row>
    <row r="5" spans="1:16" x14ac:dyDescent="0.2">
      <c r="A5" s="1"/>
      <c r="B5" s="4"/>
      <c r="C5" s="1"/>
      <c r="D5" s="71">
        <f t="shared" ref="D5:D8" si="0">IFERROR(VLOOKUP(C5,$L$2:$M$8,2,0),0)</f>
        <v>0</v>
      </c>
      <c r="L5" s="72"/>
      <c r="M5" s="73"/>
    </row>
    <row r="6" spans="1:16" x14ac:dyDescent="0.2">
      <c r="A6" s="1"/>
      <c r="B6" s="4"/>
      <c r="C6" s="1"/>
      <c r="D6" s="71">
        <f t="shared" si="0"/>
        <v>0</v>
      </c>
      <c r="L6" s="72"/>
      <c r="M6" s="73"/>
    </row>
    <row r="7" spans="1:16" x14ac:dyDescent="0.2">
      <c r="A7" s="1"/>
      <c r="B7" s="4"/>
      <c r="C7" s="1"/>
      <c r="D7" s="71">
        <f t="shared" si="0"/>
        <v>0</v>
      </c>
      <c r="L7" s="72"/>
      <c r="M7" s="73"/>
    </row>
    <row r="8" spans="1:16" x14ac:dyDescent="0.2">
      <c r="A8" s="1"/>
      <c r="B8" s="4"/>
      <c r="C8" s="1"/>
      <c r="D8" s="71">
        <f t="shared" si="0"/>
        <v>0</v>
      </c>
      <c r="L8" s="72"/>
      <c r="M8" s="73"/>
    </row>
    <row r="9" spans="1:16" x14ac:dyDescent="0.2">
      <c r="D9" s="75">
        <f>SUM(D4:D8)</f>
        <v>0</v>
      </c>
    </row>
    <row r="10" spans="1:16" x14ac:dyDescent="0.2">
      <c r="C10" s="11" t="s">
        <v>121</v>
      </c>
      <c r="D10" s="76">
        <f>IF(D9&lt;=16,D9,16)</f>
        <v>0</v>
      </c>
    </row>
    <row r="11" spans="1:16" x14ac:dyDescent="0.2">
      <c r="C11" s="63"/>
      <c r="D11" s="61"/>
    </row>
    <row r="12" spans="1:16" x14ac:dyDescent="0.2">
      <c r="C12" s="63"/>
      <c r="D12" s="61"/>
    </row>
    <row r="13" spans="1:16" ht="56.25" customHeight="1" x14ac:dyDescent="0.35">
      <c r="A13" s="121" t="s">
        <v>123</v>
      </c>
      <c r="B13" s="121"/>
      <c r="C13" s="121"/>
      <c r="D13" s="121"/>
      <c r="P13" s="77"/>
    </row>
    <row r="14" spans="1:16" ht="15.75" x14ac:dyDescent="0.2">
      <c r="A14" s="119" t="s">
        <v>129</v>
      </c>
      <c r="B14" s="120"/>
      <c r="C14" s="6" t="s">
        <v>26</v>
      </c>
      <c r="D14" s="6" t="s">
        <v>109</v>
      </c>
      <c r="P14" s="77"/>
    </row>
    <row r="15" spans="1:16" x14ac:dyDescent="0.2">
      <c r="A15" s="117"/>
      <c r="B15" s="118"/>
      <c r="C15" s="1"/>
      <c r="D15" s="78">
        <f>IFERROR(VLOOKUP(C15,$M$21:$N$25,2,0),0)</f>
        <v>0</v>
      </c>
      <c r="P15" s="77"/>
    </row>
    <row r="16" spans="1:16" x14ac:dyDescent="0.2">
      <c r="A16" s="117"/>
      <c r="B16" s="118"/>
      <c r="C16" s="1"/>
      <c r="D16" s="78">
        <f>IFERROR(VLOOKUP(C16,$M$21:$N$25,2,0),0)</f>
        <v>0</v>
      </c>
      <c r="P16" s="77"/>
    </row>
    <row r="17" spans="1:16" x14ac:dyDescent="0.2">
      <c r="A17" s="117"/>
      <c r="B17" s="118"/>
      <c r="C17" s="1"/>
      <c r="D17" s="78">
        <f>IFERROR(VLOOKUP(C17,$M$21:$N$25,2,0),0)</f>
        <v>0</v>
      </c>
      <c r="P17" s="77"/>
    </row>
    <row r="18" spans="1:16" x14ac:dyDescent="0.2">
      <c r="A18" s="117"/>
      <c r="B18" s="118"/>
      <c r="C18" s="1"/>
      <c r="D18" s="78">
        <f>IFERROR(VLOOKUP(C18,$M$21:$N$25,2,0),0)</f>
        <v>0</v>
      </c>
      <c r="P18" s="77"/>
    </row>
    <row r="19" spans="1:16" x14ac:dyDescent="0.2">
      <c r="A19" s="117"/>
      <c r="B19" s="118"/>
      <c r="C19" s="1"/>
      <c r="D19" s="78">
        <f>IFERROR(VLOOKUP(C19,$M$21:$N$25,2,0),0)</f>
        <v>0</v>
      </c>
      <c r="L19" s="55"/>
      <c r="M19" s="55"/>
      <c r="N19" s="55"/>
    </row>
    <row r="20" spans="1:16" ht="11.25" customHeight="1" x14ac:dyDescent="0.2">
      <c r="B20" s="5"/>
      <c r="M20" s="79"/>
      <c r="N20" s="79" t="s">
        <v>25</v>
      </c>
      <c r="O20" s="79"/>
    </row>
    <row r="21" spans="1:16" hidden="1" x14ac:dyDescent="0.2">
      <c r="B21" s="5"/>
      <c r="M21" s="80" t="s">
        <v>30</v>
      </c>
      <c r="N21" s="81">
        <v>1</v>
      </c>
      <c r="O21" s="81"/>
    </row>
    <row r="22" spans="1:16" hidden="1" x14ac:dyDescent="0.2">
      <c r="B22" s="5"/>
      <c r="M22" s="80" t="s">
        <v>31</v>
      </c>
      <c r="N22" s="81">
        <v>2</v>
      </c>
      <c r="O22" s="81"/>
    </row>
    <row r="23" spans="1:16" hidden="1" x14ac:dyDescent="0.2">
      <c r="B23" s="5"/>
      <c r="M23" s="80" t="s">
        <v>32</v>
      </c>
      <c r="N23" s="81">
        <v>3</v>
      </c>
      <c r="O23" s="81"/>
    </row>
    <row r="24" spans="1:16" hidden="1" x14ac:dyDescent="0.2">
      <c r="B24" s="5"/>
      <c r="M24" s="80" t="s">
        <v>33</v>
      </c>
      <c r="N24" s="81">
        <v>4</v>
      </c>
      <c r="O24" s="81"/>
    </row>
    <row r="25" spans="1:16" hidden="1" x14ac:dyDescent="0.2">
      <c r="B25" s="5"/>
      <c r="M25" s="80" t="s">
        <v>34</v>
      </c>
      <c r="N25" s="81">
        <v>6</v>
      </c>
      <c r="O25" s="81"/>
    </row>
    <row r="26" spans="1:16" hidden="1" x14ac:dyDescent="0.2">
      <c r="B26" s="5"/>
      <c r="M26" s="82"/>
      <c r="N26" s="83"/>
      <c r="O26" s="81"/>
    </row>
    <row r="27" spans="1:16" ht="14.25" customHeight="1" x14ac:dyDescent="0.2">
      <c r="A27" s="84"/>
      <c r="D27" s="75">
        <f>SUM(D15:D19)</f>
        <v>0</v>
      </c>
      <c r="M27" s="82"/>
      <c r="N27" s="81"/>
      <c r="O27" s="85"/>
    </row>
    <row r="28" spans="1:16" x14ac:dyDescent="0.2">
      <c r="C28" s="11" t="s">
        <v>35</v>
      </c>
      <c r="D28" s="86">
        <f>IF(D27&lt;=6,D27,6)</f>
        <v>0</v>
      </c>
      <c r="M28" s="82"/>
      <c r="N28" s="81"/>
      <c r="O28" s="81"/>
    </row>
    <row r="29" spans="1:16" ht="18.75" thickBot="1" x14ac:dyDescent="0.25">
      <c r="C29" s="87" t="s">
        <v>5</v>
      </c>
      <c r="D29" s="12">
        <f>SUM(D10,D28)</f>
        <v>0</v>
      </c>
      <c r="M29" s="82"/>
      <c r="N29" s="81"/>
      <c r="O29" s="81"/>
    </row>
    <row r="30" spans="1:16" x14ac:dyDescent="0.2">
      <c r="M30" s="82"/>
      <c r="N30" s="81"/>
      <c r="O30" s="81"/>
    </row>
    <row r="31" spans="1:16" x14ac:dyDescent="0.2">
      <c r="M31" s="82"/>
      <c r="N31" s="81"/>
      <c r="O31" s="81"/>
    </row>
    <row r="32" spans="1:16" x14ac:dyDescent="0.2">
      <c r="M32" s="82"/>
      <c r="N32" s="81"/>
      <c r="O32" s="81"/>
    </row>
    <row r="41" spans="1:2" x14ac:dyDescent="0.2">
      <c r="A41" s="60"/>
      <c r="B41" s="5"/>
    </row>
  </sheetData>
  <sheetProtection algorithmName="SHA-512" hashValue="oyzU0OE2Atnx3iqAmmWiqt+PT8W5jQl3cxB/DZP/V1z9GMeeGkyOwerzHmkl1FZafMLNj6fdn3Y19E12JrnCiw==" saltValue="I1RlwcfjNPI8Dwjw6uqMTw==" spinCount="100000" sheet="1" objects="1" scenarios="1" selectLockedCells="1"/>
  <protectedRanges>
    <protectedRange sqref="A4:C8 A15:C26" name="titulos"/>
  </protectedRanges>
  <sortState ref="M28:P47">
    <sortCondition ref="M28"/>
  </sortState>
  <mergeCells count="8">
    <mergeCell ref="A19:B19"/>
    <mergeCell ref="A14:B14"/>
    <mergeCell ref="A13:D13"/>
    <mergeCell ref="A1:D1"/>
    <mergeCell ref="A15:B15"/>
    <mergeCell ref="A16:B16"/>
    <mergeCell ref="A17:B17"/>
    <mergeCell ref="A18:B18"/>
  </mergeCells>
  <phoneticPr fontId="7" type="noConversion"/>
  <dataValidations count="3">
    <dataValidation type="list" allowBlank="1" showInputMessage="1" showErrorMessage="1" sqref="A28">
      <formula1>$M$21:$M$30</formula1>
    </dataValidation>
    <dataValidation type="list" allowBlank="1" showInputMessage="1" showErrorMessage="1" sqref="C4:C8">
      <formula1>$L$3:$L$4</formula1>
    </dataValidation>
    <dataValidation type="list" allowBlank="1" showInputMessage="1" showErrorMessage="1" sqref="C15:C26">
      <formula1>$M$21:$M$25</formula1>
    </dataValidation>
  </dataValidations>
  <pageMargins left="0.75" right="0.75" top="1" bottom="1" header="0" footer="0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B4" sqref="B4"/>
    </sheetView>
  </sheetViews>
  <sheetFormatPr baseColWidth="10" defaultRowHeight="12.75" x14ac:dyDescent="0.2"/>
  <cols>
    <col min="1" max="1" width="64" style="5" customWidth="1"/>
    <col min="2" max="2" width="17.85546875" style="5" customWidth="1"/>
    <col min="3" max="3" width="40.7109375" style="5" customWidth="1"/>
    <col min="4" max="16384" width="11.42578125" style="5"/>
  </cols>
  <sheetData>
    <row r="1" spans="1:3" ht="22.5" customHeight="1" x14ac:dyDescent="0.2">
      <c r="A1" s="122" t="s">
        <v>115</v>
      </c>
      <c r="B1" s="122"/>
      <c r="C1" s="122"/>
    </row>
    <row r="2" spans="1:3" ht="33.75" customHeight="1" x14ac:dyDescent="0.2">
      <c r="A2" s="124" t="s">
        <v>124</v>
      </c>
      <c r="B2" s="125"/>
      <c r="C2" s="125"/>
    </row>
    <row r="3" spans="1:3" ht="25.5" customHeight="1" x14ac:dyDescent="0.2">
      <c r="A3" s="6" t="s">
        <v>23</v>
      </c>
      <c r="B3" s="6" t="s">
        <v>22</v>
      </c>
      <c r="C3" s="6" t="s">
        <v>109</v>
      </c>
    </row>
    <row r="4" spans="1:3" ht="20.25" customHeight="1" x14ac:dyDescent="0.25">
      <c r="A4" s="7" t="s">
        <v>36</v>
      </c>
      <c r="B4" s="4"/>
      <c r="C4" s="8">
        <f>B4*0.5</f>
        <v>0</v>
      </c>
    </row>
    <row r="5" spans="1:3" ht="20.25" customHeight="1" x14ac:dyDescent="0.25">
      <c r="A5" s="7" t="s">
        <v>37</v>
      </c>
      <c r="B5" s="4"/>
      <c r="C5" s="8">
        <f>B5*0.7</f>
        <v>0</v>
      </c>
    </row>
    <row r="6" spans="1:3" ht="20.25" customHeight="1" x14ac:dyDescent="0.25">
      <c r="A6" s="7" t="s">
        <v>38</v>
      </c>
      <c r="B6" s="4"/>
      <c r="C6" s="9">
        <f>B6*1</f>
        <v>0</v>
      </c>
    </row>
    <row r="7" spans="1:3" x14ac:dyDescent="0.2">
      <c r="C7" s="10">
        <f>SUM(C4:C6)</f>
        <v>0</v>
      </c>
    </row>
    <row r="8" spans="1:3" ht="18.75" thickBot="1" x14ac:dyDescent="0.25">
      <c r="B8" s="11" t="s">
        <v>5</v>
      </c>
      <c r="C8" s="12">
        <f>IF(C7&lt;=15,C7,15)</f>
        <v>0</v>
      </c>
    </row>
  </sheetData>
  <sheetProtection algorithmName="SHA-512" hashValue="+Si0S06tDaRFKqu8dVXEtP8LHS4IvX1XJsk3PBtWjocCrTSbcQ7ZbS4HRKMi0nGRBEHws40jHsOaKyhSr7TIOg==" saltValue="94My2JmcSm56nfCt47bw2Q==" spinCount="100000" sheet="1" objects="1" scenarios="1" selectLockedCells="1"/>
  <protectedRanges>
    <protectedRange sqref="B4:B6" name="antiguo"/>
  </protectedRanges>
  <mergeCells count="2">
    <mergeCell ref="A1:C1"/>
    <mergeCell ref="A2:C2"/>
  </mergeCells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7"/>
  <sheetViews>
    <sheetView zoomScale="80" zoomScaleNormal="80" workbookViewId="0">
      <selection activeCell="A4" sqref="A4"/>
    </sheetView>
  </sheetViews>
  <sheetFormatPr baseColWidth="10" defaultRowHeight="12.75" x14ac:dyDescent="0.2"/>
  <cols>
    <col min="1" max="1" width="53.5703125" style="13" customWidth="1"/>
    <col min="2" max="2" width="13.85546875" style="13" customWidth="1"/>
    <col min="3" max="3" width="53.42578125" style="13" customWidth="1"/>
    <col min="4" max="4" width="15.85546875" style="13" customWidth="1"/>
    <col min="5" max="5" width="11.42578125" style="13"/>
    <col min="6" max="6" width="39.7109375" style="13" customWidth="1"/>
    <col min="7" max="12" width="11.42578125" style="13"/>
    <col min="13" max="13" width="23.7109375" style="13" customWidth="1"/>
    <col min="14" max="14" width="9.7109375" style="13" customWidth="1"/>
    <col min="15" max="15" width="7.42578125" style="13" customWidth="1"/>
    <col min="16" max="16384" width="11.42578125" style="13"/>
  </cols>
  <sheetData>
    <row r="1" spans="1:15" ht="26.25" x14ac:dyDescent="0.4">
      <c r="A1" s="127" t="s">
        <v>116</v>
      </c>
      <c r="B1" s="127"/>
      <c r="C1" s="127"/>
      <c r="D1" s="127"/>
      <c r="E1" s="127"/>
      <c r="F1" s="127"/>
    </row>
    <row r="2" spans="1:15" x14ac:dyDescent="0.2">
      <c r="A2" s="126"/>
      <c r="B2" s="126"/>
      <c r="C2" s="126"/>
      <c r="D2" s="126"/>
    </row>
    <row r="3" spans="1:15" ht="26.25" customHeight="1" x14ac:dyDescent="0.2">
      <c r="A3" s="6" t="s">
        <v>8</v>
      </c>
      <c r="B3" s="6" t="s">
        <v>6</v>
      </c>
      <c r="C3" s="6" t="s">
        <v>26</v>
      </c>
      <c r="D3" s="6" t="s">
        <v>109</v>
      </c>
      <c r="M3" s="16"/>
      <c r="N3" s="16" t="s">
        <v>25</v>
      </c>
      <c r="O3" s="16"/>
    </row>
    <row r="4" spans="1:15" ht="15" x14ac:dyDescent="0.2">
      <c r="A4" s="36"/>
      <c r="B4" s="37"/>
      <c r="C4" s="36"/>
      <c r="D4" s="27">
        <f>IFERROR(VLOOKUP(C4,$M$4:$N$11,2,0),0)</f>
        <v>0</v>
      </c>
      <c r="K4" s="16"/>
      <c r="M4" s="13" t="s">
        <v>39</v>
      </c>
      <c r="N4" s="14">
        <v>0.05</v>
      </c>
      <c r="O4" s="23"/>
    </row>
    <row r="5" spans="1:15" ht="15" x14ac:dyDescent="0.2">
      <c r="A5" s="36"/>
      <c r="B5" s="37"/>
      <c r="C5" s="36"/>
      <c r="D5" s="27">
        <f t="shared" ref="D5:D68" si="0">IFERROR(VLOOKUP(C5,$M$4:$N$11,2,0),0)</f>
        <v>0</v>
      </c>
      <c r="K5" s="14"/>
      <c r="M5" s="13" t="s">
        <v>40</v>
      </c>
      <c r="N5" s="14">
        <v>0.1</v>
      </c>
      <c r="O5" s="14"/>
    </row>
    <row r="6" spans="1:15" ht="15" x14ac:dyDescent="0.2">
      <c r="A6" s="36"/>
      <c r="B6" s="37"/>
      <c r="C6" s="36"/>
      <c r="D6" s="27">
        <f t="shared" si="0"/>
        <v>0</v>
      </c>
      <c r="K6" s="23"/>
      <c r="M6" s="13" t="s">
        <v>41</v>
      </c>
      <c r="N6" s="14">
        <v>0.15</v>
      </c>
      <c r="O6" s="23"/>
    </row>
    <row r="7" spans="1:15" ht="15" x14ac:dyDescent="0.2">
      <c r="A7" s="36"/>
      <c r="B7" s="38"/>
      <c r="C7" s="36"/>
      <c r="D7" s="27">
        <f t="shared" si="0"/>
        <v>0</v>
      </c>
      <c r="K7" s="14"/>
      <c r="M7" s="13" t="s">
        <v>45</v>
      </c>
      <c r="N7" s="14">
        <v>0.1</v>
      </c>
      <c r="O7" s="14"/>
    </row>
    <row r="8" spans="1:15" ht="15" x14ac:dyDescent="0.2">
      <c r="A8" s="36"/>
      <c r="B8" s="37"/>
      <c r="C8" s="36"/>
      <c r="D8" s="27">
        <f t="shared" si="0"/>
        <v>0</v>
      </c>
      <c r="K8" s="23"/>
      <c r="M8" s="13" t="s">
        <v>42</v>
      </c>
      <c r="N8" s="14">
        <v>0.3</v>
      </c>
      <c r="O8" s="14"/>
    </row>
    <row r="9" spans="1:15" ht="15" x14ac:dyDescent="0.2">
      <c r="A9" s="36"/>
      <c r="B9" s="37"/>
      <c r="C9" s="36"/>
      <c r="D9" s="27">
        <f t="shared" si="0"/>
        <v>0</v>
      </c>
      <c r="K9" s="14"/>
      <c r="M9" s="13" t="s">
        <v>43</v>
      </c>
      <c r="N9" s="14">
        <v>0.2</v>
      </c>
      <c r="O9" s="14"/>
    </row>
    <row r="10" spans="1:15" ht="15" x14ac:dyDescent="0.2">
      <c r="A10" s="36"/>
      <c r="B10" s="37"/>
      <c r="C10" s="36"/>
      <c r="D10" s="27">
        <f t="shared" si="0"/>
        <v>0</v>
      </c>
      <c r="K10" s="14"/>
      <c r="M10" s="13" t="s">
        <v>44</v>
      </c>
      <c r="N10" s="14">
        <v>0.5</v>
      </c>
      <c r="O10" s="14"/>
    </row>
    <row r="11" spans="1:15" ht="15" x14ac:dyDescent="0.2">
      <c r="A11" s="36"/>
      <c r="B11" s="37"/>
      <c r="C11" s="36"/>
      <c r="D11" s="27">
        <f t="shared" si="0"/>
        <v>0</v>
      </c>
      <c r="K11" s="14"/>
      <c r="M11" s="13" t="s">
        <v>46</v>
      </c>
      <c r="N11" s="14">
        <v>0.15</v>
      </c>
      <c r="O11" s="23"/>
    </row>
    <row r="12" spans="1:15" ht="15" x14ac:dyDescent="0.2">
      <c r="A12" s="36"/>
      <c r="B12" s="37"/>
      <c r="C12" s="36"/>
      <c r="D12" s="27">
        <f t="shared" si="0"/>
        <v>0</v>
      </c>
      <c r="K12" s="14"/>
    </row>
    <row r="13" spans="1:15" ht="15" x14ac:dyDescent="0.2">
      <c r="A13" s="36"/>
      <c r="B13" s="38"/>
      <c r="C13" s="36"/>
      <c r="D13" s="27">
        <f t="shared" si="0"/>
        <v>0</v>
      </c>
      <c r="K13" s="14"/>
    </row>
    <row r="14" spans="1:15" ht="15" x14ac:dyDescent="0.2">
      <c r="A14" s="36"/>
      <c r="B14" s="37"/>
      <c r="C14" s="36"/>
      <c r="D14" s="27">
        <f t="shared" si="0"/>
        <v>0</v>
      </c>
      <c r="K14" s="14"/>
    </row>
    <row r="15" spans="1:15" ht="15" x14ac:dyDescent="0.2">
      <c r="A15" s="36"/>
      <c r="B15" s="37"/>
      <c r="C15" s="36"/>
      <c r="D15" s="27">
        <f t="shared" si="0"/>
        <v>0</v>
      </c>
    </row>
    <row r="16" spans="1:15" ht="15" x14ac:dyDescent="0.2">
      <c r="A16" s="36"/>
      <c r="B16" s="37"/>
      <c r="C16" s="36"/>
      <c r="D16" s="27">
        <f t="shared" si="0"/>
        <v>0</v>
      </c>
    </row>
    <row r="17" spans="1:4" ht="15" x14ac:dyDescent="0.2">
      <c r="A17" s="36"/>
      <c r="B17" s="37"/>
      <c r="C17" s="36"/>
      <c r="D17" s="27">
        <f t="shared" si="0"/>
        <v>0</v>
      </c>
    </row>
    <row r="18" spans="1:4" ht="15" x14ac:dyDescent="0.2">
      <c r="A18" s="36"/>
      <c r="B18" s="37"/>
      <c r="C18" s="36"/>
      <c r="D18" s="27">
        <f t="shared" si="0"/>
        <v>0</v>
      </c>
    </row>
    <row r="19" spans="1:4" ht="15" x14ac:dyDescent="0.2">
      <c r="A19" s="36"/>
      <c r="B19" s="36"/>
      <c r="C19" s="36"/>
      <c r="D19" s="27">
        <f t="shared" si="0"/>
        <v>0</v>
      </c>
    </row>
    <row r="20" spans="1:4" ht="15" x14ac:dyDescent="0.2">
      <c r="A20" s="36"/>
      <c r="B20" s="36"/>
      <c r="C20" s="36"/>
      <c r="D20" s="27">
        <f t="shared" si="0"/>
        <v>0</v>
      </c>
    </row>
    <row r="21" spans="1:4" ht="15" x14ac:dyDescent="0.2">
      <c r="A21" s="36"/>
      <c r="B21" s="36"/>
      <c r="C21" s="36"/>
      <c r="D21" s="27">
        <f t="shared" si="0"/>
        <v>0</v>
      </c>
    </row>
    <row r="22" spans="1:4" ht="15" x14ac:dyDescent="0.2">
      <c r="A22" s="36"/>
      <c r="B22" s="36"/>
      <c r="C22" s="36"/>
      <c r="D22" s="27">
        <f t="shared" si="0"/>
        <v>0</v>
      </c>
    </row>
    <row r="23" spans="1:4" ht="15" x14ac:dyDescent="0.2">
      <c r="A23" s="36"/>
      <c r="B23" s="36"/>
      <c r="C23" s="36"/>
      <c r="D23" s="27">
        <f t="shared" si="0"/>
        <v>0</v>
      </c>
    </row>
    <row r="24" spans="1:4" ht="15" x14ac:dyDescent="0.2">
      <c r="A24" s="36"/>
      <c r="B24" s="36"/>
      <c r="C24" s="36"/>
      <c r="D24" s="27">
        <f t="shared" si="0"/>
        <v>0</v>
      </c>
    </row>
    <row r="25" spans="1:4" ht="15" x14ac:dyDescent="0.2">
      <c r="A25" s="36"/>
      <c r="B25" s="36"/>
      <c r="C25" s="36"/>
      <c r="D25" s="27">
        <f t="shared" si="0"/>
        <v>0</v>
      </c>
    </row>
    <row r="26" spans="1:4" ht="15" x14ac:dyDescent="0.2">
      <c r="A26" s="36"/>
      <c r="B26" s="36"/>
      <c r="C26" s="36"/>
      <c r="D26" s="27">
        <f t="shared" si="0"/>
        <v>0</v>
      </c>
    </row>
    <row r="27" spans="1:4" ht="15" x14ac:dyDescent="0.2">
      <c r="A27" s="36"/>
      <c r="B27" s="36"/>
      <c r="C27" s="36"/>
      <c r="D27" s="27">
        <f t="shared" si="0"/>
        <v>0</v>
      </c>
    </row>
    <row r="28" spans="1:4" ht="15" x14ac:dyDescent="0.2">
      <c r="A28" s="36"/>
      <c r="B28" s="36"/>
      <c r="C28" s="36"/>
      <c r="D28" s="27">
        <f t="shared" si="0"/>
        <v>0</v>
      </c>
    </row>
    <row r="29" spans="1:4" ht="15" x14ac:dyDescent="0.2">
      <c r="A29" s="36"/>
      <c r="B29" s="36"/>
      <c r="C29" s="36"/>
      <c r="D29" s="27">
        <f t="shared" si="0"/>
        <v>0</v>
      </c>
    </row>
    <row r="30" spans="1:4" ht="15" x14ac:dyDescent="0.2">
      <c r="A30" s="36"/>
      <c r="B30" s="36"/>
      <c r="C30" s="36"/>
      <c r="D30" s="27">
        <f t="shared" si="0"/>
        <v>0</v>
      </c>
    </row>
    <row r="31" spans="1:4" ht="15" x14ac:dyDescent="0.2">
      <c r="A31" s="36"/>
      <c r="B31" s="36"/>
      <c r="C31" s="36"/>
      <c r="D31" s="27">
        <f t="shared" si="0"/>
        <v>0</v>
      </c>
    </row>
    <row r="32" spans="1:4" ht="15" x14ac:dyDescent="0.2">
      <c r="A32" s="36"/>
      <c r="B32" s="36"/>
      <c r="C32" s="36"/>
      <c r="D32" s="27">
        <f t="shared" si="0"/>
        <v>0</v>
      </c>
    </row>
    <row r="33" spans="1:4" ht="15" x14ac:dyDescent="0.2">
      <c r="A33" s="36"/>
      <c r="B33" s="36"/>
      <c r="C33" s="36"/>
      <c r="D33" s="27">
        <f t="shared" si="0"/>
        <v>0</v>
      </c>
    </row>
    <row r="34" spans="1:4" ht="15" x14ac:dyDescent="0.2">
      <c r="A34" s="36"/>
      <c r="B34" s="36"/>
      <c r="C34" s="36"/>
      <c r="D34" s="27">
        <f t="shared" si="0"/>
        <v>0</v>
      </c>
    </row>
    <row r="35" spans="1:4" ht="15" x14ac:dyDescent="0.2">
      <c r="A35" s="36"/>
      <c r="B35" s="36"/>
      <c r="C35" s="36"/>
      <c r="D35" s="27">
        <f t="shared" si="0"/>
        <v>0</v>
      </c>
    </row>
    <row r="36" spans="1:4" ht="15" x14ac:dyDescent="0.2">
      <c r="A36" s="36"/>
      <c r="B36" s="36"/>
      <c r="C36" s="36"/>
      <c r="D36" s="27">
        <f t="shared" si="0"/>
        <v>0</v>
      </c>
    </row>
    <row r="37" spans="1:4" ht="15" x14ac:dyDescent="0.2">
      <c r="A37" s="36"/>
      <c r="B37" s="36"/>
      <c r="C37" s="36"/>
      <c r="D37" s="27">
        <f t="shared" si="0"/>
        <v>0</v>
      </c>
    </row>
    <row r="38" spans="1:4" ht="15" x14ac:dyDescent="0.2">
      <c r="A38" s="36"/>
      <c r="B38" s="36"/>
      <c r="C38" s="36"/>
      <c r="D38" s="27">
        <f t="shared" si="0"/>
        <v>0</v>
      </c>
    </row>
    <row r="39" spans="1:4" ht="15" x14ac:dyDescent="0.2">
      <c r="A39" s="36"/>
      <c r="B39" s="36"/>
      <c r="C39" s="36"/>
      <c r="D39" s="27">
        <f t="shared" si="0"/>
        <v>0</v>
      </c>
    </row>
    <row r="40" spans="1:4" ht="15" x14ac:dyDescent="0.2">
      <c r="A40" s="36"/>
      <c r="B40" s="36"/>
      <c r="C40" s="36"/>
      <c r="D40" s="27">
        <f t="shared" si="0"/>
        <v>0</v>
      </c>
    </row>
    <row r="41" spans="1:4" ht="15" x14ac:dyDescent="0.2">
      <c r="A41" s="36"/>
      <c r="B41" s="36"/>
      <c r="C41" s="36"/>
      <c r="D41" s="27">
        <f t="shared" si="0"/>
        <v>0</v>
      </c>
    </row>
    <row r="42" spans="1:4" ht="15" x14ac:dyDescent="0.2">
      <c r="A42" s="36"/>
      <c r="B42" s="36"/>
      <c r="C42" s="36"/>
      <c r="D42" s="27">
        <f t="shared" si="0"/>
        <v>0</v>
      </c>
    </row>
    <row r="43" spans="1:4" ht="15" x14ac:dyDescent="0.2">
      <c r="A43" s="36"/>
      <c r="B43" s="36"/>
      <c r="C43" s="36"/>
      <c r="D43" s="27">
        <f t="shared" si="0"/>
        <v>0</v>
      </c>
    </row>
    <row r="44" spans="1:4" ht="15" x14ac:dyDescent="0.2">
      <c r="A44" s="36"/>
      <c r="B44" s="36"/>
      <c r="C44" s="36"/>
      <c r="D44" s="27">
        <f t="shared" si="0"/>
        <v>0</v>
      </c>
    </row>
    <row r="45" spans="1:4" ht="15" x14ac:dyDescent="0.2">
      <c r="A45" s="36"/>
      <c r="B45" s="36"/>
      <c r="C45" s="36"/>
      <c r="D45" s="27">
        <f t="shared" si="0"/>
        <v>0</v>
      </c>
    </row>
    <row r="46" spans="1:4" ht="15" x14ac:dyDescent="0.2">
      <c r="A46" s="36"/>
      <c r="B46" s="36"/>
      <c r="C46" s="36"/>
      <c r="D46" s="27">
        <f t="shared" si="0"/>
        <v>0</v>
      </c>
    </row>
    <row r="47" spans="1:4" ht="15" x14ac:dyDescent="0.2">
      <c r="A47" s="36"/>
      <c r="B47" s="36"/>
      <c r="C47" s="36"/>
      <c r="D47" s="27">
        <f t="shared" si="0"/>
        <v>0</v>
      </c>
    </row>
    <row r="48" spans="1:4" ht="15" x14ac:dyDescent="0.2">
      <c r="A48" s="36"/>
      <c r="B48" s="36"/>
      <c r="C48" s="36"/>
      <c r="D48" s="27">
        <f t="shared" si="0"/>
        <v>0</v>
      </c>
    </row>
    <row r="49" spans="1:4" ht="15" x14ac:dyDescent="0.2">
      <c r="A49" s="36"/>
      <c r="B49" s="36"/>
      <c r="C49" s="36"/>
      <c r="D49" s="27">
        <f t="shared" si="0"/>
        <v>0</v>
      </c>
    </row>
    <row r="50" spans="1:4" ht="15" x14ac:dyDescent="0.2">
      <c r="A50" s="36"/>
      <c r="B50" s="36"/>
      <c r="C50" s="36"/>
      <c r="D50" s="27">
        <f t="shared" si="0"/>
        <v>0</v>
      </c>
    </row>
    <row r="51" spans="1:4" ht="15" x14ac:dyDescent="0.2">
      <c r="A51" s="36"/>
      <c r="B51" s="36"/>
      <c r="C51" s="36"/>
      <c r="D51" s="27">
        <f t="shared" si="0"/>
        <v>0</v>
      </c>
    </row>
    <row r="52" spans="1:4" ht="15" x14ac:dyDescent="0.2">
      <c r="A52" s="36"/>
      <c r="B52" s="36"/>
      <c r="C52" s="36"/>
      <c r="D52" s="27">
        <f t="shared" si="0"/>
        <v>0</v>
      </c>
    </row>
    <row r="53" spans="1:4" ht="15" x14ac:dyDescent="0.2">
      <c r="A53" s="36"/>
      <c r="B53" s="36"/>
      <c r="C53" s="36"/>
      <c r="D53" s="27">
        <f t="shared" si="0"/>
        <v>0</v>
      </c>
    </row>
    <row r="54" spans="1:4" ht="15" x14ac:dyDescent="0.2">
      <c r="A54" s="36"/>
      <c r="B54" s="36"/>
      <c r="C54" s="36"/>
      <c r="D54" s="27">
        <f t="shared" si="0"/>
        <v>0</v>
      </c>
    </row>
    <row r="55" spans="1:4" ht="15" x14ac:dyDescent="0.2">
      <c r="A55" s="36"/>
      <c r="B55" s="36"/>
      <c r="C55" s="36"/>
      <c r="D55" s="27">
        <f t="shared" si="0"/>
        <v>0</v>
      </c>
    </row>
    <row r="56" spans="1:4" ht="15" x14ac:dyDescent="0.2">
      <c r="A56" s="36"/>
      <c r="B56" s="36"/>
      <c r="C56" s="36"/>
      <c r="D56" s="27">
        <f t="shared" si="0"/>
        <v>0</v>
      </c>
    </row>
    <row r="57" spans="1:4" ht="15" x14ac:dyDescent="0.2">
      <c r="A57" s="36"/>
      <c r="B57" s="36"/>
      <c r="C57" s="36"/>
      <c r="D57" s="27">
        <f t="shared" si="0"/>
        <v>0</v>
      </c>
    </row>
    <row r="58" spans="1:4" ht="15" x14ac:dyDescent="0.2">
      <c r="A58" s="36"/>
      <c r="B58" s="36"/>
      <c r="C58" s="36"/>
      <c r="D58" s="27">
        <f t="shared" si="0"/>
        <v>0</v>
      </c>
    </row>
    <row r="59" spans="1:4" ht="15" x14ac:dyDescent="0.2">
      <c r="A59" s="36"/>
      <c r="B59" s="36"/>
      <c r="C59" s="36"/>
      <c r="D59" s="27">
        <f t="shared" si="0"/>
        <v>0</v>
      </c>
    </row>
    <row r="60" spans="1:4" ht="15" x14ac:dyDescent="0.2">
      <c r="A60" s="36"/>
      <c r="B60" s="36"/>
      <c r="C60" s="36"/>
      <c r="D60" s="27">
        <f t="shared" si="0"/>
        <v>0</v>
      </c>
    </row>
    <row r="61" spans="1:4" ht="15" x14ac:dyDescent="0.2">
      <c r="A61" s="36"/>
      <c r="B61" s="36"/>
      <c r="C61" s="36"/>
      <c r="D61" s="27">
        <f t="shared" si="0"/>
        <v>0</v>
      </c>
    </row>
    <row r="62" spans="1:4" ht="15" x14ac:dyDescent="0.2">
      <c r="A62" s="36"/>
      <c r="B62" s="36"/>
      <c r="C62" s="36"/>
      <c r="D62" s="27">
        <f t="shared" si="0"/>
        <v>0</v>
      </c>
    </row>
    <row r="63" spans="1:4" ht="15" x14ac:dyDescent="0.2">
      <c r="A63" s="36"/>
      <c r="B63" s="36"/>
      <c r="C63" s="36"/>
      <c r="D63" s="27">
        <f t="shared" si="0"/>
        <v>0</v>
      </c>
    </row>
    <row r="64" spans="1:4" ht="15" x14ac:dyDescent="0.2">
      <c r="A64" s="36"/>
      <c r="B64" s="36"/>
      <c r="C64" s="36"/>
      <c r="D64" s="27">
        <f t="shared" si="0"/>
        <v>0</v>
      </c>
    </row>
    <row r="65" spans="1:4" ht="15" x14ac:dyDescent="0.2">
      <c r="A65" s="36"/>
      <c r="B65" s="36"/>
      <c r="C65" s="36"/>
      <c r="D65" s="27">
        <f t="shared" si="0"/>
        <v>0</v>
      </c>
    </row>
    <row r="66" spans="1:4" ht="15" x14ac:dyDescent="0.2">
      <c r="A66" s="36"/>
      <c r="B66" s="36"/>
      <c r="C66" s="36"/>
      <c r="D66" s="27">
        <f t="shared" si="0"/>
        <v>0</v>
      </c>
    </row>
    <row r="67" spans="1:4" ht="15" x14ac:dyDescent="0.2">
      <c r="A67" s="36"/>
      <c r="B67" s="36"/>
      <c r="C67" s="36"/>
      <c r="D67" s="27">
        <f t="shared" si="0"/>
        <v>0</v>
      </c>
    </row>
    <row r="68" spans="1:4" ht="15" x14ac:dyDescent="0.2">
      <c r="A68" s="36"/>
      <c r="B68" s="36"/>
      <c r="C68" s="36"/>
      <c r="D68" s="27">
        <f t="shared" si="0"/>
        <v>0</v>
      </c>
    </row>
    <row r="69" spans="1:4" ht="15" x14ac:dyDescent="0.2">
      <c r="A69" s="36"/>
      <c r="B69" s="36"/>
      <c r="C69" s="36"/>
      <c r="D69" s="27">
        <f t="shared" ref="D69:D132" si="1">IFERROR(VLOOKUP(C69,$M$4:$N$11,2,0),0)</f>
        <v>0</v>
      </c>
    </row>
    <row r="70" spans="1:4" ht="15" x14ac:dyDescent="0.2">
      <c r="A70" s="36"/>
      <c r="B70" s="36"/>
      <c r="C70" s="36"/>
      <c r="D70" s="27">
        <f t="shared" si="1"/>
        <v>0</v>
      </c>
    </row>
    <row r="71" spans="1:4" ht="15" x14ac:dyDescent="0.2">
      <c r="A71" s="36"/>
      <c r="B71" s="36"/>
      <c r="C71" s="36"/>
      <c r="D71" s="27">
        <f t="shared" si="1"/>
        <v>0</v>
      </c>
    </row>
    <row r="72" spans="1:4" ht="15" x14ac:dyDescent="0.2">
      <c r="A72" s="36"/>
      <c r="B72" s="36"/>
      <c r="C72" s="36"/>
      <c r="D72" s="27">
        <f t="shared" si="1"/>
        <v>0</v>
      </c>
    </row>
    <row r="73" spans="1:4" ht="15" x14ac:dyDescent="0.2">
      <c r="A73" s="36"/>
      <c r="B73" s="36"/>
      <c r="C73" s="36"/>
      <c r="D73" s="27">
        <f t="shared" si="1"/>
        <v>0</v>
      </c>
    </row>
    <row r="74" spans="1:4" ht="15" x14ac:dyDescent="0.2">
      <c r="A74" s="36"/>
      <c r="B74" s="36"/>
      <c r="C74" s="36"/>
      <c r="D74" s="27">
        <f t="shared" si="1"/>
        <v>0</v>
      </c>
    </row>
    <row r="75" spans="1:4" ht="15" x14ac:dyDescent="0.2">
      <c r="A75" s="36"/>
      <c r="B75" s="36"/>
      <c r="C75" s="36"/>
      <c r="D75" s="27">
        <f t="shared" si="1"/>
        <v>0</v>
      </c>
    </row>
    <row r="76" spans="1:4" ht="15" x14ac:dyDescent="0.2">
      <c r="A76" s="36"/>
      <c r="B76" s="36"/>
      <c r="C76" s="36"/>
      <c r="D76" s="27">
        <f t="shared" si="1"/>
        <v>0</v>
      </c>
    </row>
    <row r="77" spans="1:4" ht="15" x14ac:dyDescent="0.2">
      <c r="A77" s="36"/>
      <c r="B77" s="36"/>
      <c r="C77" s="36"/>
      <c r="D77" s="27">
        <f t="shared" si="1"/>
        <v>0</v>
      </c>
    </row>
    <row r="78" spans="1:4" ht="15" x14ac:dyDescent="0.2">
      <c r="A78" s="36"/>
      <c r="B78" s="36"/>
      <c r="C78" s="36"/>
      <c r="D78" s="27">
        <f t="shared" si="1"/>
        <v>0</v>
      </c>
    </row>
    <row r="79" spans="1:4" ht="15" x14ac:dyDescent="0.2">
      <c r="A79" s="36"/>
      <c r="B79" s="36"/>
      <c r="C79" s="36"/>
      <c r="D79" s="27">
        <f t="shared" si="1"/>
        <v>0</v>
      </c>
    </row>
    <row r="80" spans="1:4" ht="15" x14ac:dyDescent="0.2">
      <c r="A80" s="36"/>
      <c r="B80" s="36"/>
      <c r="C80" s="36"/>
      <c r="D80" s="27">
        <f t="shared" si="1"/>
        <v>0</v>
      </c>
    </row>
    <row r="81" spans="1:4" ht="15" x14ac:dyDescent="0.2">
      <c r="A81" s="36"/>
      <c r="B81" s="36"/>
      <c r="C81" s="36"/>
      <c r="D81" s="27">
        <f t="shared" si="1"/>
        <v>0</v>
      </c>
    </row>
    <row r="82" spans="1:4" ht="15" x14ac:dyDescent="0.2">
      <c r="A82" s="36"/>
      <c r="B82" s="36"/>
      <c r="C82" s="36"/>
      <c r="D82" s="27">
        <f t="shared" si="1"/>
        <v>0</v>
      </c>
    </row>
    <row r="83" spans="1:4" ht="15" x14ac:dyDescent="0.2">
      <c r="A83" s="36"/>
      <c r="B83" s="36"/>
      <c r="C83" s="36"/>
      <c r="D83" s="27">
        <f t="shared" si="1"/>
        <v>0</v>
      </c>
    </row>
    <row r="84" spans="1:4" ht="15" x14ac:dyDescent="0.2">
      <c r="A84" s="36"/>
      <c r="B84" s="36"/>
      <c r="C84" s="36"/>
      <c r="D84" s="27">
        <f t="shared" si="1"/>
        <v>0</v>
      </c>
    </row>
    <row r="85" spans="1:4" ht="15" x14ac:dyDescent="0.2">
      <c r="A85" s="36"/>
      <c r="B85" s="36"/>
      <c r="C85" s="36"/>
      <c r="D85" s="27">
        <f t="shared" si="1"/>
        <v>0</v>
      </c>
    </row>
    <row r="86" spans="1:4" ht="15" x14ac:dyDescent="0.2">
      <c r="A86" s="36"/>
      <c r="B86" s="36"/>
      <c r="C86" s="36"/>
      <c r="D86" s="27">
        <f t="shared" si="1"/>
        <v>0</v>
      </c>
    </row>
    <row r="87" spans="1:4" ht="15" x14ac:dyDescent="0.2">
      <c r="A87" s="36"/>
      <c r="B87" s="36"/>
      <c r="C87" s="36"/>
      <c r="D87" s="27">
        <f t="shared" si="1"/>
        <v>0</v>
      </c>
    </row>
    <row r="88" spans="1:4" ht="15" x14ac:dyDescent="0.2">
      <c r="A88" s="36"/>
      <c r="B88" s="36"/>
      <c r="C88" s="36"/>
      <c r="D88" s="27">
        <f t="shared" si="1"/>
        <v>0</v>
      </c>
    </row>
    <row r="89" spans="1:4" ht="15" x14ac:dyDescent="0.2">
      <c r="A89" s="36"/>
      <c r="B89" s="36"/>
      <c r="C89" s="36"/>
      <c r="D89" s="27">
        <f t="shared" si="1"/>
        <v>0</v>
      </c>
    </row>
    <row r="90" spans="1:4" ht="15" x14ac:dyDescent="0.2">
      <c r="A90" s="36"/>
      <c r="B90" s="36"/>
      <c r="C90" s="36"/>
      <c r="D90" s="27">
        <f t="shared" si="1"/>
        <v>0</v>
      </c>
    </row>
    <row r="91" spans="1:4" ht="15" x14ac:dyDescent="0.2">
      <c r="A91" s="36"/>
      <c r="B91" s="36"/>
      <c r="C91" s="36"/>
      <c r="D91" s="27">
        <f t="shared" si="1"/>
        <v>0</v>
      </c>
    </row>
    <row r="92" spans="1:4" ht="15" x14ac:dyDescent="0.2">
      <c r="A92" s="36"/>
      <c r="B92" s="36"/>
      <c r="C92" s="36"/>
      <c r="D92" s="27">
        <f t="shared" si="1"/>
        <v>0</v>
      </c>
    </row>
    <row r="93" spans="1:4" ht="15" x14ac:dyDescent="0.2">
      <c r="A93" s="36"/>
      <c r="B93" s="36"/>
      <c r="C93" s="36"/>
      <c r="D93" s="27">
        <f t="shared" si="1"/>
        <v>0</v>
      </c>
    </row>
    <row r="94" spans="1:4" ht="15" x14ac:dyDescent="0.2">
      <c r="A94" s="36"/>
      <c r="B94" s="36"/>
      <c r="C94" s="36"/>
      <c r="D94" s="27">
        <f t="shared" si="1"/>
        <v>0</v>
      </c>
    </row>
    <row r="95" spans="1:4" ht="15" x14ac:dyDescent="0.2">
      <c r="A95" s="36"/>
      <c r="B95" s="36"/>
      <c r="C95" s="36"/>
      <c r="D95" s="27">
        <f t="shared" si="1"/>
        <v>0</v>
      </c>
    </row>
    <row r="96" spans="1:4" ht="15" x14ac:dyDescent="0.2">
      <c r="A96" s="36"/>
      <c r="B96" s="36"/>
      <c r="C96" s="36"/>
      <c r="D96" s="27">
        <f t="shared" si="1"/>
        <v>0</v>
      </c>
    </row>
    <row r="97" spans="1:4" ht="15" x14ac:dyDescent="0.2">
      <c r="A97" s="36"/>
      <c r="B97" s="36"/>
      <c r="C97" s="36"/>
      <c r="D97" s="27">
        <f t="shared" si="1"/>
        <v>0</v>
      </c>
    </row>
    <row r="98" spans="1:4" ht="15" x14ac:dyDescent="0.2">
      <c r="A98" s="36"/>
      <c r="B98" s="36"/>
      <c r="C98" s="36"/>
      <c r="D98" s="27">
        <f t="shared" si="1"/>
        <v>0</v>
      </c>
    </row>
    <row r="99" spans="1:4" ht="15" x14ac:dyDescent="0.2">
      <c r="A99" s="36"/>
      <c r="B99" s="36"/>
      <c r="C99" s="36"/>
      <c r="D99" s="27">
        <f t="shared" si="1"/>
        <v>0</v>
      </c>
    </row>
    <row r="100" spans="1:4" ht="15" x14ac:dyDescent="0.2">
      <c r="A100" s="36"/>
      <c r="B100" s="36"/>
      <c r="C100" s="36"/>
      <c r="D100" s="27">
        <f t="shared" si="1"/>
        <v>0</v>
      </c>
    </row>
    <row r="101" spans="1:4" ht="15" x14ac:dyDescent="0.2">
      <c r="A101" s="36"/>
      <c r="B101" s="36"/>
      <c r="C101" s="36"/>
      <c r="D101" s="27">
        <f t="shared" si="1"/>
        <v>0</v>
      </c>
    </row>
    <row r="102" spans="1:4" ht="15" x14ac:dyDescent="0.2">
      <c r="A102" s="36"/>
      <c r="B102" s="36"/>
      <c r="C102" s="36"/>
      <c r="D102" s="27">
        <f t="shared" si="1"/>
        <v>0</v>
      </c>
    </row>
    <row r="103" spans="1:4" ht="15" x14ac:dyDescent="0.2">
      <c r="A103" s="36"/>
      <c r="B103" s="36"/>
      <c r="C103" s="36"/>
      <c r="D103" s="27">
        <f t="shared" si="1"/>
        <v>0</v>
      </c>
    </row>
    <row r="104" spans="1:4" ht="15" x14ac:dyDescent="0.2">
      <c r="A104" s="36"/>
      <c r="B104" s="36"/>
      <c r="C104" s="36"/>
      <c r="D104" s="27">
        <f t="shared" si="1"/>
        <v>0</v>
      </c>
    </row>
    <row r="105" spans="1:4" ht="15" x14ac:dyDescent="0.2">
      <c r="A105" s="36"/>
      <c r="B105" s="36"/>
      <c r="C105" s="36"/>
      <c r="D105" s="27">
        <f t="shared" si="1"/>
        <v>0</v>
      </c>
    </row>
    <row r="106" spans="1:4" ht="15" x14ac:dyDescent="0.2">
      <c r="A106" s="36"/>
      <c r="B106" s="36"/>
      <c r="C106" s="36"/>
      <c r="D106" s="27">
        <f t="shared" si="1"/>
        <v>0</v>
      </c>
    </row>
    <row r="107" spans="1:4" ht="15" x14ac:dyDescent="0.2">
      <c r="A107" s="36"/>
      <c r="B107" s="36"/>
      <c r="C107" s="36"/>
      <c r="D107" s="27">
        <f t="shared" si="1"/>
        <v>0</v>
      </c>
    </row>
    <row r="108" spans="1:4" ht="15" x14ac:dyDescent="0.2">
      <c r="A108" s="36"/>
      <c r="B108" s="36"/>
      <c r="C108" s="36"/>
      <c r="D108" s="27">
        <f t="shared" si="1"/>
        <v>0</v>
      </c>
    </row>
    <row r="109" spans="1:4" ht="15" x14ac:dyDescent="0.2">
      <c r="A109" s="36"/>
      <c r="B109" s="36"/>
      <c r="C109" s="36"/>
      <c r="D109" s="27">
        <f t="shared" si="1"/>
        <v>0</v>
      </c>
    </row>
    <row r="110" spans="1:4" ht="15" x14ac:dyDescent="0.2">
      <c r="A110" s="36"/>
      <c r="B110" s="36"/>
      <c r="C110" s="36"/>
      <c r="D110" s="27">
        <f t="shared" si="1"/>
        <v>0</v>
      </c>
    </row>
    <row r="111" spans="1:4" ht="15" x14ac:dyDescent="0.2">
      <c r="A111" s="36"/>
      <c r="B111" s="36"/>
      <c r="C111" s="36"/>
      <c r="D111" s="27">
        <f t="shared" si="1"/>
        <v>0</v>
      </c>
    </row>
    <row r="112" spans="1:4" ht="15" x14ac:dyDescent="0.2">
      <c r="A112" s="36"/>
      <c r="B112" s="36"/>
      <c r="C112" s="36"/>
      <c r="D112" s="27">
        <f t="shared" si="1"/>
        <v>0</v>
      </c>
    </row>
    <row r="113" spans="1:4" ht="15" x14ac:dyDescent="0.2">
      <c r="A113" s="36"/>
      <c r="B113" s="36"/>
      <c r="C113" s="36"/>
      <c r="D113" s="27">
        <f t="shared" si="1"/>
        <v>0</v>
      </c>
    </row>
    <row r="114" spans="1:4" ht="15" x14ac:dyDescent="0.2">
      <c r="A114" s="36"/>
      <c r="B114" s="36"/>
      <c r="C114" s="36"/>
      <c r="D114" s="27">
        <f t="shared" si="1"/>
        <v>0</v>
      </c>
    </row>
    <row r="115" spans="1:4" ht="15" x14ac:dyDescent="0.2">
      <c r="A115" s="36"/>
      <c r="B115" s="36"/>
      <c r="C115" s="36"/>
      <c r="D115" s="27">
        <f t="shared" si="1"/>
        <v>0</v>
      </c>
    </row>
    <row r="116" spans="1:4" ht="15" x14ac:dyDescent="0.2">
      <c r="A116" s="36"/>
      <c r="B116" s="36"/>
      <c r="C116" s="36"/>
      <c r="D116" s="27">
        <f t="shared" si="1"/>
        <v>0</v>
      </c>
    </row>
    <row r="117" spans="1:4" ht="15" x14ac:dyDescent="0.2">
      <c r="A117" s="36"/>
      <c r="B117" s="36"/>
      <c r="C117" s="36"/>
      <c r="D117" s="27">
        <f t="shared" si="1"/>
        <v>0</v>
      </c>
    </row>
    <row r="118" spans="1:4" ht="15" x14ac:dyDescent="0.2">
      <c r="A118" s="36"/>
      <c r="B118" s="36"/>
      <c r="C118" s="36"/>
      <c r="D118" s="27">
        <f t="shared" si="1"/>
        <v>0</v>
      </c>
    </row>
    <row r="119" spans="1:4" ht="15" x14ac:dyDescent="0.2">
      <c r="A119" s="36"/>
      <c r="B119" s="36"/>
      <c r="C119" s="36"/>
      <c r="D119" s="27">
        <f t="shared" si="1"/>
        <v>0</v>
      </c>
    </row>
    <row r="120" spans="1:4" ht="15" x14ac:dyDescent="0.2">
      <c r="A120" s="36"/>
      <c r="B120" s="36"/>
      <c r="C120" s="36"/>
      <c r="D120" s="27">
        <f t="shared" si="1"/>
        <v>0</v>
      </c>
    </row>
    <row r="121" spans="1:4" ht="15" x14ac:dyDescent="0.2">
      <c r="A121" s="36"/>
      <c r="B121" s="36"/>
      <c r="C121" s="36"/>
      <c r="D121" s="27">
        <f t="shared" si="1"/>
        <v>0</v>
      </c>
    </row>
    <row r="122" spans="1:4" ht="15" x14ac:dyDescent="0.2">
      <c r="A122" s="36"/>
      <c r="B122" s="36"/>
      <c r="C122" s="36"/>
      <c r="D122" s="27">
        <f t="shared" si="1"/>
        <v>0</v>
      </c>
    </row>
    <row r="123" spans="1:4" ht="15" x14ac:dyDescent="0.2">
      <c r="A123" s="36"/>
      <c r="B123" s="36"/>
      <c r="C123" s="36"/>
      <c r="D123" s="27">
        <f t="shared" si="1"/>
        <v>0</v>
      </c>
    </row>
    <row r="124" spans="1:4" ht="15" x14ac:dyDescent="0.2">
      <c r="A124" s="36"/>
      <c r="B124" s="36"/>
      <c r="C124" s="36"/>
      <c r="D124" s="27">
        <f t="shared" si="1"/>
        <v>0</v>
      </c>
    </row>
    <row r="125" spans="1:4" ht="15" x14ac:dyDescent="0.2">
      <c r="A125" s="36"/>
      <c r="B125" s="36"/>
      <c r="C125" s="36"/>
      <c r="D125" s="27">
        <f t="shared" si="1"/>
        <v>0</v>
      </c>
    </row>
    <row r="126" spans="1:4" ht="15" x14ac:dyDescent="0.2">
      <c r="A126" s="36"/>
      <c r="B126" s="36"/>
      <c r="C126" s="36"/>
      <c r="D126" s="27">
        <f t="shared" si="1"/>
        <v>0</v>
      </c>
    </row>
    <row r="127" spans="1:4" ht="15" x14ac:dyDescent="0.2">
      <c r="A127" s="36"/>
      <c r="B127" s="36"/>
      <c r="C127" s="36"/>
      <c r="D127" s="27">
        <f t="shared" si="1"/>
        <v>0</v>
      </c>
    </row>
    <row r="128" spans="1:4" ht="15" x14ac:dyDescent="0.2">
      <c r="A128" s="36"/>
      <c r="B128" s="36"/>
      <c r="C128" s="36"/>
      <c r="D128" s="27">
        <f t="shared" si="1"/>
        <v>0</v>
      </c>
    </row>
    <row r="129" spans="1:4" ht="15" x14ac:dyDescent="0.2">
      <c r="A129" s="36"/>
      <c r="B129" s="36"/>
      <c r="C129" s="36"/>
      <c r="D129" s="27">
        <f t="shared" si="1"/>
        <v>0</v>
      </c>
    </row>
    <row r="130" spans="1:4" ht="15" x14ac:dyDescent="0.2">
      <c r="A130" s="36"/>
      <c r="B130" s="36"/>
      <c r="C130" s="36"/>
      <c r="D130" s="27">
        <f t="shared" si="1"/>
        <v>0</v>
      </c>
    </row>
    <row r="131" spans="1:4" ht="15" x14ac:dyDescent="0.2">
      <c r="A131" s="36"/>
      <c r="B131" s="36"/>
      <c r="C131" s="36"/>
      <c r="D131" s="27">
        <f t="shared" si="1"/>
        <v>0</v>
      </c>
    </row>
    <row r="132" spans="1:4" ht="15" x14ac:dyDescent="0.2">
      <c r="A132" s="36"/>
      <c r="B132" s="36"/>
      <c r="C132" s="36"/>
      <c r="D132" s="27">
        <f t="shared" si="1"/>
        <v>0</v>
      </c>
    </row>
    <row r="133" spans="1:4" ht="15" x14ac:dyDescent="0.2">
      <c r="A133" s="36"/>
      <c r="B133" s="36"/>
      <c r="C133" s="36"/>
      <c r="D133" s="27">
        <f t="shared" ref="D133:D154" si="2">IFERROR(VLOOKUP(C133,$M$4:$N$11,2,0),0)</f>
        <v>0</v>
      </c>
    </row>
    <row r="134" spans="1:4" ht="15" x14ac:dyDescent="0.2">
      <c r="A134" s="36"/>
      <c r="B134" s="36"/>
      <c r="C134" s="36"/>
      <c r="D134" s="27">
        <f t="shared" si="2"/>
        <v>0</v>
      </c>
    </row>
    <row r="135" spans="1:4" ht="15" x14ac:dyDescent="0.2">
      <c r="A135" s="36"/>
      <c r="B135" s="36"/>
      <c r="C135" s="36"/>
      <c r="D135" s="27">
        <f t="shared" si="2"/>
        <v>0</v>
      </c>
    </row>
    <row r="136" spans="1:4" ht="15" x14ac:dyDescent="0.2">
      <c r="A136" s="36"/>
      <c r="B136" s="36"/>
      <c r="C136" s="36"/>
      <c r="D136" s="27">
        <f t="shared" si="2"/>
        <v>0</v>
      </c>
    </row>
    <row r="137" spans="1:4" ht="15" x14ac:dyDescent="0.2">
      <c r="A137" s="36"/>
      <c r="B137" s="36"/>
      <c r="C137" s="36"/>
      <c r="D137" s="27">
        <f t="shared" si="2"/>
        <v>0</v>
      </c>
    </row>
    <row r="138" spans="1:4" ht="15" x14ac:dyDescent="0.2">
      <c r="A138" s="36"/>
      <c r="B138" s="36"/>
      <c r="C138" s="36"/>
      <c r="D138" s="27">
        <f t="shared" si="2"/>
        <v>0</v>
      </c>
    </row>
    <row r="139" spans="1:4" ht="15" x14ac:dyDescent="0.2">
      <c r="A139" s="36"/>
      <c r="B139" s="36"/>
      <c r="C139" s="36"/>
      <c r="D139" s="27">
        <f t="shared" si="2"/>
        <v>0</v>
      </c>
    </row>
    <row r="140" spans="1:4" ht="15" x14ac:dyDescent="0.2">
      <c r="A140" s="36"/>
      <c r="B140" s="36"/>
      <c r="C140" s="36"/>
      <c r="D140" s="27">
        <f t="shared" si="2"/>
        <v>0</v>
      </c>
    </row>
    <row r="141" spans="1:4" ht="15" x14ac:dyDescent="0.2">
      <c r="A141" s="36"/>
      <c r="B141" s="36"/>
      <c r="C141" s="36"/>
      <c r="D141" s="27">
        <f t="shared" si="2"/>
        <v>0</v>
      </c>
    </row>
    <row r="142" spans="1:4" ht="15" x14ac:dyDescent="0.2">
      <c r="A142" s="36"/>
      <c r="B142" s="36"/>
      <c r="C142" s="36"/>
      <c r="D142" s="27">
        <f t="shared" si="2"/>
        <v>0</v>
      </c>
    </row>
    <row r="143" spans="1:4" ht="15" x14ac:dyDescent="0.2">
      <c r="A143" s="36"/>
      <c r="B143" s="36"/>
      <c r="C143" s="36"/>
      <c r="D143" s="27">
        <f t="shared" si="2"/>
        <v>0</v>
      </c>
    </row>
    <row r="144" spans="1:4" ht="15" x14ac:dyDescent="0.2">
      <c r="A144" s="36"/>
      <c r="B144" s="36"/>
      <c r="C144" s="36"/>
      <c r="D144" s="27">
        <f t="shared" si="2"/>
        <v>0</v>
      </c>
    </row>
    <row r="145" spans="1:4" ht="15" x14ac:dyDescent="0.2">
      <c r="A145" s="36"/>
      <c r="B145" s="36"/>
      <c r="C145" s="36"/>
      <c r="D145" s="27">
        <f t="shared" si="2"/>
        <v>0</v>
      </c>
    </row>
    <row r="146" spans="1:4" ht="15" x14ac:dyDescent="0.2">
      <c r="A146" s="36"/>
      <c r="B146" s="36"/>
      <c r="C146" s="36"/>
      <c r="D146" s="27">
        <f t="shared" si="2"/>
        <v>0</v>
      </c>
    </row>
    <row r="147" spans="1:4" ht="15" x14ac:dyDescent="0.2">
      <c r="A147" s="36"/>
      <c r="B147" s="36"/>
      <c r="C147" s="36"/>
      <c r="D147" s="27">
        <f t="shared" si="2"/>
        <v>0</v>
      </c>
    </row>
    <row r="148" spans="1:4" ht="15" x14ac:dyDescent="0.2">
      <c r="A148" s="36"/>
      <c r="B148" s="36"/>
      <c r="C148" s="36"/>
      <c r="D148" s="27">
        <f t="shared" si="2"/>
        <v>0</v>
      </c>
    </row>
    <row r="149" spans="1:4" ht="15" x14ac:dyDescent="0.2">
      <c r="A149" s="36"/>
      <c r="B149" s="36"/>
      <c r="C149" s="36"/>
      <c r="D149" s="27">
        <f t="shared" si="2"/>
        <v>0</v>
      </c>
    </row>
    <row r="150" spans="1:4" ht="15" x14ac:dyDescent="0.2">
      <c r="A150" s="36"/>
      <c r="B150" s="36"/>
      <c r="C150" s="36"/>
      <c r="D150" s="27">
        <f t="shared" si="2"/>
        <v>0</v>
      </c>
    </row>
    <row r="151" spans="1:4" ht="15" x14ac:dyDescent="0.2">
      <c r="A151" s="36"/>
      <c r="B151" s="36"/>
      <c r="C151" s="36"/>
      <c r="D151" s="27">
        <f t="shared" si="2"/>
        <v>0</v>
      </c>
    </row>
    <row r="152" spans="1:4" ht="15" x14ac:dyDescent="0.2">
      <c r="A152" s="36"/>
      <c r="B152" s="36"/>
      <c r="C152" s="36"/>
      <c r="D152" s="27">
        <f t="shared" si="2"/>
        <v>0</v>
      </c>
    </row>
    <row r="153" spans="1:4" ht="15" x14ac:dyDescent="0.2">
      <c r="A153" s="36"/>
      <c r="B153" s="36"/>
      <c r="C153" s="36"/>
      <c r="D153" s="27">
        <f t="shared" si="2"/>
        <v>0</v>
      </c>
    </row>
    <row r="154" spans="1:4" ht="15" x14ac:dyDescent="0.2">
      <c r="A154" s="36"/>
      <c r="B154" s="36"/>
      <c r="C154" s="36"/>
      <c r="D154" s="27">
        <f t="shared" si="2"/>
        <v>0</v>
      </c>
    </row>
    <row r="155" spans="1:4" x14ac:dyDescent="0.2">
      <c r="D155" s="88">
        <f>SUM(D4:D154)</f>
        <v>0</v>
      </c>
    </row>
    <row r="156" spans="1:4" ht="18.75" thickBot="1" x14ac:dyDescent="0.25">
      <c r="C156" s="25" t="s">
        <v>47</v>
      </c>
      <c r="D156" s="12">
        <f>IF(D155&lt;=5,D155,5)</f>
        <v>0</v>
      </c>
    </row>
    <row r="160" spans="1:4" x14ac:dyDescent="0.2">
      <c r="A160" s="16"/>
    </row>
    <row r="161" spans="1:1" x14ac:dyDescent="0.2">
      <c r="A161" s="16"/>
    </row>
    <row r="163" spans="1:1" x14ac:dyDescent="0.2">
      <c r="A163" s="16"/>
    </row>
    <row r="165" spans="1:1" x14ac:dyDescent="0.2">
      <c r="A165" s="16"/>
    </row>
    <row r="167" spans="1:1" x14ac:dyDescent="0.2">
      <c r="A167" s="16"/>
    </row>
    <row r="169" spans="1:1" x14ac:dyDescent="0.2">
      <c r="A169" s="16"/>
    </row>
    <row r="171" spans="1:1" x14ac:dyDescent="0.2">
      <c r="A171" s="16"/>
    </row>
    <row r="173" spans="1:1" x14ac:dyDescent="0.2">
      <c r="A173" s="16"/>
    </row>
    <row r="175" spans="1:1" x14ac:dyDescent="0.2">
      <c r="A175" s="16"/>
    </row>
    <row r="177" spans="1:1" x14ac:dyDescent="0.2">
      <c r="A177" s="16"/>
    </row>
  </sheetData>
  <sheetProtection algorithmName="SHA-512" hashValue="x62ksQfbqcB3ioG34qLtNiDiuBw58Swndh/7RaJrKNkjx3JBOedMX/is7SvDc1VtpCzpJTBp+RWffrfyr7lYug==" saltValue="xLi+l/6NsoyJWVJbdokSzA==" spinCount="100000" sheet="1" objects="1" scenarios="1" selectLockedCells="1"/>
  <protectedRanges>
    <protectedRange sqref="A4:B154" name="congresos"/>
  </protectedRanges>
  <mergeCells count="2">
    <mergeCell ref="A2:D2"/>
    <mergeCell ref="A1:F1"/>
  </mergeCells>
  <dataValidations count="1">
    <dataValidation type="list" allowBlank="1" showInputMessage="1" showErrorMessage="1" sqref="N15:N21 C4:C154">
      <formula1>$M$4:$M$11</formula1>
    </dataValidation>
  </dataValidations>
  <pageMargins left="0.75" right="0.75" top="1" bottom="1" header="0" footer="0"/>
  <pageSetup paperSize="9" orientation="portrait" horizontalDpi="0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6"/>
  <sheetViews>
    <sheetView workbookViewId="0">
      <selection activeCell="A4" sqref="A4"/>
    </sheetView>
  </sheetViews>
  <sheetFormatPr baseColWidth="10" defaultRowHeight="12.75" x14ac:dyDescent="0.2"/>
  <cols>
    <col min="1" max="1" width="56.7109375" style="13" customWidth="1"/>
    <col min="2" max="2" width="12.5703125" style="13" customWidth="1"/>
    <col min="3" max="3" width="25.7109375" style="13" customWidth="1"/>
    <col min="4" max="4" width="23.7109375" style="13" customWidth="1"/>
    <col min="5" max="11" width="11.42578125" style="13"/>
    <col min="12" max="12" width="29.42578125" style="13" customWidth="1"/>
    <col min="13" max="16384" width="11.42578125" style="13"/>
  </cols>
  <sheetData>
    <row r="1" spans="1:14" ht="49.5" customHeight="1" x14ac:dyDescent="0.2">
      <c r="A1" s="130" t="s">
        <v>134</v>
      </c>
      <c r="B1" s="130"/>
      <c r="C1" s="130"/>
      <c r="D1" s="130"/>
      <c r="E1" s="130"/>
      <c r="F1" s="130"/>
      <c r="G1" s="130"/>
      <c r="H1" s="130"/>
      <c r="I1" s="130"/>
      <c r="J1" s="130"/>
    </row>
    <row r="2" spans="1:14" ht="48.75" customHeight="1" x14ac:dyDescent="0.2">
      <c r="A2" s="128" t="s">
        <v>135</v>
      </c>
      <c r="B2" s="129"/>
      <c r="C2" s="129"/>
      <c r="D2" s="129"/>
    </row>
    <row r="3" spans="1:14" ht="15.75" x14ac:dyDescent="0.2">
      <c r="A3" s="6" t="s">
        <v>8</v>
      </c>
      <c r="B3" s="6" t="s">
        <v>6</v>
      </c>
      <c r="C3" s="6" t="s">
        <v>26</v>
      </c>
      <c r="D3" s="6" t="s">
        <v>109</v>
      </c>
      <c r="M3" s="16" t="s">
        <v>25</v>
      </c>
      <c r="N3" s="16"/>
    </row>
    <row r="4" spans="1:14" x14ac:dyDescent="0.2">
      <c r="A4" s="1"/>
      <c r="B4" s="39"/>
      <c r="C4" s="1"/>
      <c r="D4" s="27">
        <f>IFERROR(VLOOKUP(C4,$L$4:$M$15,2,0),0)</f>
        <v>0</v>
      </c>
      <c r="L4" s="16" t="s">
        <v>48</v>
      </c>
      <c r="M4" s="23">
        <v>0.25</v>
      </c>
      <c r="N4" s="23"/>
    </row>
    <row r="5" spans="1:14" x14ac:dyDescent="0.2">
      <c r="A5" s="1"/>
      <c r="B5" s="39"/>
      <c r="C5" s="1"/>
      <c r="D5" s="27">
        <f t="shared" ref="D5:D68" si="0">IFERROR(VLOOKUP(C5,$L$4:$M$15,2,0),0)</f>
        <v>0</v>
      </c>
      <c r="L5" s="16" t="s">
        <v>49</v>
      </c>
      <c r="M5" s="23">
        <v>0.25</v>
      </c>
      <c r="N5" s="23"/>
    </row>
    <row r="6" spans="1:14" x14ac:dyDescent="0.2">
      <c r="A6" s="1"/>
      <c r="B6" s="1"/>
      <c r="C6" s="1"/>
      <c r="D6" s="27">
        <f t="shared" si="0"/>
        <v>0</v>
      </c>
      <c r="L6" s="16" t="s">
        <v>50</v>
      </c>
      <c r="M6" s="23">
        <v>0.5</v>
      </c>
      <c r="N6" s="23"/>
    </row>
    <row r="7" spans="1:14" x14ac:dyDescent="0.2">
      <c r="A7" s="1"/>
      <c r="B7" s="1"/>
      <c r="C7" s="1"/>
      <c r="D7" s="27">
        <f t="shared" si="0"/>
        <v>0</v>
      </c>
      <c r="L7" s="16" t="s">
        <v>51</v>
      </c>
      <c r="M7" s="23">
        <v>0.5</v>
      </c>
      <c r="N7" s="23"/>
    </row>
    <row r="8" spans="1:14" x14ac:dyDescent="0.2">
      <c r="A8" s="1"/>
      <c r="B8" s="1"/>
      <c r="C8" s="1"/>
      <c r="D8" s="27">
        <f t="shared" si="0"/>
        <v>0</v>
      </c>
      <c r="L8" s="17" t="s">
        <v>52</v>
      </c>
      <c r="M8" s="23">
        <v>0.6</v>
      </c>
      <c r="N8" s="23"/>
    </row>
    <row r="9" spans="1:14" x14ac:dyDescent="0.2">
      <c r="A9" s="1"/>
      <c r="B9" s="1"/>
      <c r="C9" s="1"/>
      <c r="D9" s="27">
        <f t="shared" si="0"/>
        <v>0</v>
      </c>
      <c r="L9" s="17" t="s">
        <v>53</v>
      </c>
      <c r="M9" s="23">
        <v>0.6</v>
      </c>
      <c r="N9" s="23"/>
    </row>
    <row r="10" spans="1:14" x14ac:dyDescent="0.2">
      <c r="A10" s="1"/>
      <c r="B10" s="1"/>
      <c r="C10" s="1"/>
      <c r="D10" s="27">
        <f t="shared" si="0"/>
        <v>0</v>
      </c>
      <c r="L10" s="17" t="s">
        <v>54</v>
      </c>
      <c r="M10" s="23">
        <v>0.7</v>
      </c>
      <c r="N10" s="23"/>
    </row>
    <row r="11" spans="1:14" x14ac:dyDescent="0.2">
      <c r="A11" s="1"/>
      <c r="B11" s="1"/>
      <c r="C11" s="1"/>
      <c r="D11" s="27">
        <f t="shared" si="0"/>
        <v>0</v>
      </c>
      <c r="L11" s="17" t="s">
        <v>55</v>
      </c>
      <c r="M11" s="23">
        <v>0.7</v>
      </c>
      <c r="N11" s="23"/>
    </row>
    <row r="12" spans="1:14" x14ac:dyDescent="0.2">
      <c r="A12" s="1"/>
      <c r="B12" s="1"/>
      <c r="C12" s="1"/>
      <c r="D12" s="27">
        <f t="shared" si="0"/>
        <v>0</v>
      </c>
      <c r="L12" s="17" t="s">
        <v>56</v>
      </c>
      <c r="M12" s="23">
        <v>0.8</v>
      </c>
      <c r="N12" s="23"/>
    </row>
    <row r="13" spans="1:14" x14ac:dyDescent="0.2">
      <c r="A13" s="1"/>
      <c r="B13" s="1"/>
      <c r="C13" s="1"/>
      <c r="D13" s="27">
        <f t="shared" si="0"/>
        <v>0</v>
      </c>
      <c r="L13" s="17" t="s">
        <v>57</v>
      </c>
      <c r="M13" s="23">
        <v>0.8</v>
      </c>
      <c r="N13" s="23"/>
    </row>
    <row r="14" spans="1:14" x14ac:dyDescent="0.2">
      <c r="A14" s="1"/>
      <c r="B14" s="1"/>
      <c r="C14" s="1"/>
      <c r="D14" s="27">
        <f t="shared" si="0"/>
        <v>0</v>
      </c>
      <c r="L14" s="13" t="s">
        <v>58</v>
      </c>
      <c r="M14" s="23">
        <v>1.2</v>
      </c>
      <c r="N14" s="23"/>
    </row>
    <row r="15" spans="1:14" x14ac:dyDescent="0.2">
      <c r="A15" s="1"/>
      <c r="B15" s="1"/>
      <c r="C15" s="1"/>
      <c r="D15" s="27">
        <f t="shared" si="0"/>
        <v>0</v>
      </c>
      <c r="L15" s="13" t="s">
        <v>59</v>
      </c>
      <c r="M15" s="23">
        <v>1.2</v>
      </c>
      <c r="N15" s="23"/>
    </row>
    <row r="16" spans="1:14" x14ac:dyDescent="0.2">
      <c r="A16" s="1"/>
      <c r="B16" s="1"/>
      <c r="C16" s="1"/>
      <c r="D16" s="27">
        <f t="shared" si="0"/>
        <v>0</v>
      </c>
      <c r="L16" s="16"/>
      <c r="M16" s="23"/>
      <c r="N16" s="23"/>
    </row>
    <row r="17" spans="1:14" x14ac:dyDescent="0.2">
      <c r="A17" s="1"/>
      <c r="B17" s="1"/>
      <c r="C17" s="1"/>
      <c r="D17" s="27">
        <f t="shared" si="0"/>
        <v>0</v>
      </c>
      <c r="L17" s="16"/>
      <c r="M17" s="23"/>
      <c r="N17" s="23"/>
    </row>
    <row r="18" spans="1:14" x14ac:dyDescent="0.2">
      <c r="A18" s="1"/>
      <c r="B18" s="1"/>
      <c r="C18" s="1"/>
      <c r="D18" s="27">
        <f t="shared" si="0"/>
        <v>0</v>
      </c>
      <c r="N18" s="23"/>
    </row>
    <row r="19" spans="1:14" x14ac:dyDescent="0.2">
      <c r="A19" s="1"/>
      <c r="B19" s="1"/>
      <c r="C19" s="1"/>
      <c r="D19" s="27">
        <f t="shared" si="0"/>
        <v>0</v>
      </c>
    </row>
    <row r="20" spans="1:14" x14ac:dyDescent="0.2">
      <c r="A20" s="1"/>
      <c r="B20" s="1"/>
      <c r="C20" s="1"/>
      <c r="D20" s="27">
        <f t="shared" si="0"/>
        <v>0</v>
      </c>
    </row>
    <row r="21" spans="1:14" x14ac:dyDescent="0.2">
      <c r="A21" s="1"/>
      <c r="B21" s="1"/>
      <c r="C21" s="1"/>
      <c r="D21" s="27">
        <f t="shared" si="0"/>
        <v>0</v>
      </c>
    </row>
    <row r="22" spans="1:14" x14ac:dyDescent="0.2">
      <c r="A22" s="1"/>
      <c r="B22" s="1"/>
      <c r="C22" s="1"/>
      <c r="D22" s="27">
        <f t="shared" si="0"/>
        <v>0</v>
      </c>
    </row>
    <row r="23" spans="1:14" x14ac:dyDescent="0.2">
      <c r="A23" s="1"/>
      <c r="B23" s="1"/>
      <c r="C23" s="1"/>
      <c r="D23" s="27">
        <f t="shared" si="0"/>
        <v>0</v>
      </c>
    </row>
    <row r="24" spans="1:14" x14ac:dyDescent="0.2">
      <c r="A24" s="1"/>
      <c r="B24" s="1"/>
      <c r="C24" s="1"/>
      <c r="D24" s="27">
        <f t="shared" si="0"/>
        <v>0</v>
      </c>
    </row>
    <row r="25" spans="1:14" x14ac:dyDescent="0.2">
      <c r="A25" s="1"/>
      <c r="B25" s="1"/>
      <c r="C25" s="1"/>
      <c r="D25" s="27">
        <f t="shared" si="0"/>
        <v>0</v>
      </c>
    </row>
    <row r="26" spans="1:14" x14ac:dyDescent="0.2">
      <c r="A26" s="1"/>
      <c r="B26" s="1"/>
      <c r="C26" s="1"/>
      <c r="D26" s="27">
        <f t="shared" si="0"/>
        <v>0</v>
      </c>
    </row>
    <row r="27" spans="1:14" x14ac:dyDescent="0.2">
      <c r="A27" s="1"/>
      <c r="B27" s="1"/>
      <c r="C27" s="1"/>
      <c r="D27" s="27">
        <f t="shared" si="0"/>
        <v>0</v>
      </c>
    </row>
    <row r="28" spans="1:14" x14ac:dyDescent="0.2">
      <c r="A28" s="1"/>
      <c r="B28" s="1"/>
      <c r="C28" s="1"/>
      <c r="D28" s="27">
        <f t="shared" si="0"/>
        <v>0</v>
      </c>
    </row>
    <row r="29" spans="1:14" x14ac:dyDescent="0.2">
      <c r="A29" s="1"/>
      <c r="B29" s="1"/>
      <c r="C29" s="1"/>
      <c r="D29" s="27">
        <f t="shared" si="0"/>
        <v>0</v>
      </c>
    </row>
    <row r="30" spans="1:14" x14ac:dyDescent="0.2">
      <c r="A30" s="1"/>
      <c r="B30" s="1"/>
      <c r="C30" s="1"/>
      <c r="D30" s="27">
        <f t="shared" si="0"/>
        <v>0</v>
      </c>
    </row>
    <row r="31" spans="1:14" x14ac:dyDescent="0.2">
      <c r="A31" s="1"/>
      <c r="B31" s="1"/>
      <c r="C31" s="1"/>
      <c r="D31" s="27">
        <f t="shared" si="0"/>
        <v>0</v>
      </c>
    </row>
    <row r="32" spans="1:14" x14ac:dyDescent="0.2">
      <c r="A32" s="1"/>
      <c r="B32" s="1"/>
      <c r="C32" s="1"/>
      <c r="D32" s="27">
        <f t="shared" si="0"/>
        <v>0</v>
      </c>
    </row>
    <row r="33" spans="1:4" x14ac:dyDescent="0.2">
      <c r="A33" s="1"/>
      <c r="B33" s="1"/>
      <c r="C33" s="1"/>
      <c r="D33" s="27">
        <f t="shared" si="0"/>
        <v>0</v>
      </c>
    </row>
    <row r="34" spans="1:4" x14ac:dyDescent="0.2">
      <c r="A34" s="1"/>
      <c r="B34" s="1"/>
      <c r="C34" s="1"/>
      <c r="D34" s="27">
        <f t="shared" si="0"/>
        <v>0</v>
      </c>
    </row>
    <row r="35" spans="1:4" x14ac:dyDescent="0.2">
      <c r="A35" s="1"/>
      <c r="B35" s="1"/>
      <c r="C35" s="1"/>
      <c r="D35" s="27">
        <f t="shared" si="0"/>
        <v>0</v>
      </c>
    </row>
    <row r="36" spans="1:4" x14ac:dyDescent="0.2">
      <c r="A36" s="1"/>
      <c r="B36" s="1"/>
      <c r="C36" s="1"/>
      <c r="D36" s="27">
        <f t="shared" si="0"/>
        <v>0</v>
      </c>
    </row>
    <row r="37" spans="1:4" x14ac:dyDescent="0.2">
      <c r="A37" s="1"/>
      <c r="B37" s="1"/>
      <c r="C37" s="1"/>
      <c r="D37" s="27">
        <f t="shared" si="0"/>
        <v>0</v>
      </c>
    </row>
    <row r="38" spans="1:4" x14ac:dyDescent="0.2">
      <c r="A38" s="1"/>
      <c r="B38" s="1"/>
      <c r="C38" s="1"/>
      <c r="D38" s="27">
        <f t="shared" si="0"/>
        <v>0</v>
      </c>
    </row>
    <row r="39" spans="1:4" x14ac:dyDescent="0.2">
      <c r="A39" s="1"/>
      <c r="B39" s="1"/>
      <c r="C39" s="1"/>
      <c r="D39" s="27">
        <f t="shared" si="0"/>
        <v>0</v>
      </c>
    </row>
    <row r="40" spans="1:4" x14ac:dyDescent="0.2">
      <c r="A40" s="1"/>
      <c r="B40" s="1"/>
      <c r="C40" s="1"/>
      <c r="D40" s="27">
        <f t="shared" si="0"/>
        <v>0</v>
      </c>
    </row>
    <row r="41" spans="1:4" x14ac:dyDescent="0.2">
      <c r="A41" s="1"/>
      <c r="B41" s="1"/>
      <c r="C41" s="1"/>
      <c r="D41" s="27">
        <f t="shared" si="0"/>
        <v>0</v>
      </c>
    </row>
    <row r="42" spans="1:4" x14ac:dyDescent="0.2">
      <c r="A42" s="1"/>
      <c r="B42" s="1"/>
      <c r="C42" s="1"/>
      <c r="D42" s="27">
        <f t="shared" si="0"/>
        <v>0</v>
      </c>
    </row>
    <row r="43" spans="1:4" x14ac:dyDescent="0.2">
      <c r="A43" s="1"/>
      <c r="B43" s="1"/>
      <c r="C43" s="1"/>
      <c r="D43" s="27">
        <f t="shared" si="0"/>
        <v>0</v>
      </c>
    </row>
    <row r="44" spans="1:4" x14ac:dyDescent="0.2">
      <c r="A44" s="1"/>
      <c r="B44" s="1"/>
      <c r="C44" s="1"/>
      <c r="D44" s="27">
        <f t="shared" si="0"/>
        <v>0</v>
      </c>
    </row>
    <row r="45" spans="1:4" x14ac:dyDescent="0.2">
      <c r="A45" s="1"/>
      <c r="B45" s="1"/>
      <c r="C45" s="1"/>
      <c r="D45" s="27">
        <f t="shared" si="0"/>
        <v>0</v>
      </c>
    </row>
    <row r="46" spans="1:4" x14ac:dyDescent="0.2">
      <c r="A46" s="1"/>
      <c r="B46" s="1"/>
      <c r="C46" s="1"/>
      <c r="D46" s="27">
        <f t="shared" si="0"/>
        <v>0</v>
      </c>
    </row>
    <row r="47" spans="1:4" x14ac:dyDescent="0.2">
      <c r="A47" s="1"/>
      <c r="B47" s="1"/>
      <c r="C47" s="1"/>
      <c r="D47" s="27">
        <f t="shared" si="0"/>
        <v>0</v>
      </c>
    </row>
    <row r="48" spans="1:4" x14ac:dyDescent="0.2">
      <c r="A48" s="1"/>
      <c r="B48" s="1"/>
      <c r="C48" s="1"/>
      <c r="D48" s="27">
        <f t="shared" si="0"/>
        <v>0</v>
      </c>
    </row>
    <row r="49" spans="1:4" x14ac:dyDescent="0.2">
      <c r="A49" s="1"/>
      <c r="B49" s="1"/>
      <c r="C49" s="1"/>
      <c r="D49" s="27">
        <f t="shared" si="0"/>
        <v>0</v>
      </c>
    </row>
    <row r="50" spans="1:4" x14ac:dyDescent="0.2">
      <c r="A50" s="1"/>
      <c r="B50" s="1"/>
      <c r="C50" s="1"/>
      <c r="D50" s="27">
        <f t="shared" si="0"/>
        <v>0</v>
      </c>
    </row>
    <row r="51" spans="1:4" x14ac:dyDescent="0.2">
      <c r="A51" s="1"/>
      <c r="B51" s="1"/>
      <c r="C51" s="1"/>
      <c r="D51" s="27">
        <f t="shared" si="0"/>
        <v>0</v>
      </c>
    </row>
    <row r="52" spans="1:4" x14ac:dyDescent="0.2">
      <c r="A52" s="1"/>
      <c r="B52" s="1"/>
      <c r="C52" s="1"/>
      <c r="D52" s="27">
        <f t="shared" si="0"/>
        <v>0</v>
      </c>
    </row>
    <row r="53" spans="1:4" x14ac:dyDescent="0.2">
      <c r="A53" s="1"/>
      <c r="B53" s="1"/>
      <c r="C53" s="1"/>
      <c r="D53" s="27">
        <f t="shared" si="0"/>
        <v>0</v>
      </c>
    </row>
    <row r="54" spans="1:4" x14ac:dyDescent="0.2">
      <c r="A54" s="1"/>
      <c r="B54" s="1"/>
      <c r="C54" s="1"/>
      <c r="D54" s="27">
        <f t="shared" si="0"/>
        <v>0</v>
      </c>
    </row>
    <row r="55" spans="1:4" x14ac:dyDescent="0.2">
      <c r="A55" s="1"/>
      <c r="B55" s="1"/>
      <c r="C55" s="1"/>
      <c r="D55" s="27">
        <f t="shared" si="0"/>
        <v>0</v>
      </c>
    </row>
    <row r="56" spans="1:4" x14ac:dyDescent="0.2">
      <c r="A56" s="1"/>
      <c r="B56" s="1"/>
      <c r="C56" s="1"/>
      <c r="D56" s="27">
        <f t="shared" si="0"/>
        <v>0</v>
      </c>
    </row>
    <row r="57" spans="1:4" x14ac:dyDescent="0.2">
      <c r="A57" s="1"/>
      <c r="B57" s="1"/>
      <c r="C57" s="1"/>
      <c r="D57" s="27">
        <f t="shared" si="0"/>
        <v>0</v>
      </c>
    </row>
    <row r="58" spans="1:4" x14ac:dyDescent="0.2">
      <c r="A58" s="1"/>
      <c r="B58" s="1"/>
      <c r="C58" s="1"/>
      <c r="D58" s="27">
        <f t="shared" si="0"/>
        <v>0</v>
      </c>
    </row>
    <row r="59" spans="1:4" x14ac:dyDescent="0.2">
      <c r="A59" s="1"/>
      <c r="B59" s="1"/>
      <c r="C59" s="1"/>
      <c r="D59" s="27">
        <f t="shared" si="0"/>
        <v>0</v>
      </c>
    </row>
    <row r="60" spans="1:4" x14ac:dyDescent="0.2">
      <c r="A60" s="1"/>
      <c r="B60" s="1"/>
      <c r="C60" s="1"/>
      <c r="D60" s="27">
        <f t="shared" si="0"/>
        <v>0</v>
      </c>
    </row>
    <row r="61" spans="1:4" x14ac:dyDescent="0.2">
      <c r="A61" s="1"/>
      <c r="B61" s="1"/>
      <c r="C61" s="1"/>
      <c r="D61" s="27">
        <f t="shared" si="0"/>
        <v>0</v>
      </c>
    </row>
    <row r="62" spans="1:4" x14ac:dyDescent="0.2">
      <c r="A62" s="1"/>
      <c r="B62" s="1"/>
      <c r="C62" s="1"/>
      <c r="D62" s="27">
        <f t="shared" si="0"/>
        <v>0</v>
      </c>
    </row>
    <row r="63" spans="1:4" x14ac:dyDescent="0.2">
      <c r="A63" s="1"/>
      <c r="B63" s="1"/>
      <c r="C63" s="1"/>
      <c r="D63" s="27">
        <f t="shared" si="0"/>
        <v>0</v>
      </c>
    </row>
    <row r="64" spans="1:4" x14ac:dyDescent="0.2">
      <c r="A64" s="1"/>
      <c r="B64" s="1"/>
      <c r="C64" s="1"/>
      <c r="D64" s="27">
        <f t="shared" si="0"/>
        <v>0</v>
      </c>
    </row>
    <row r="65" spans="1:4" x14ac:dyDescent="0.2">
      <c r="A65" s="1"/>
      <c r="B65" s="1"/>
      <c r="C65" s="1"/>
      <c r="D65" s="27">
        <f t="shared" si="0"/>
        <v>0</v>
      </c>
    </row>
    <row r="66" spans="1:4" x14ac:dyDescent="0.2">
      <c r="A66" s="1"/>
      <c r="B66" s="1"/>
      <c r="C66" s="1"/>
      <c r="D66" s="27">
        <f t="shared" si="0"/>
        <v>0</v>
      </c>
    </row>
    <row r="67" spans="1:4" x14ac:dyDescent="0.2">
      <c r="A67" s="1"/>
      <c r="B67" s="1"/>
      <c r="C67" s="1"/>
      <c r="D67" s="27">
        <f t="shared" si="0"/>
        <v>0</v>
      </c>
    </row>
    <row r="68" spans="1:4" x14ac:dyDescent="0.2">
      <c r="A68" s="1"/>
      <c r="B68" s="1"/>
      <c r="C68" s="1"/>
      <c r="D68" s="27">
        <f t="shared" si="0"/>
        <v>0</v>
      </c>
    </row>
    <row r="69" spans="1:4" x14ac:dyDescent="0.2">
      <c r="A69" s="1"/>
      <c r="B69" s="1"/>
      <c r="C69" s="1"/>
      <c r="D69" s="27">
        <f t="shared" ref="D69:D132" si="1">IFERROR(VLOOKUP(C69,$L$4:$M$15,2,0),0)</f>
        <v>0</v>
      </c>
    </row>
    <row r="70" spans="1:4" x14ac:dyDescent="0.2">
      <c r="A70" s="1"/>
      <c r="B70" s="1"/>
      <c r="C70" s="1"/>
      <c r="D70" s="27">
        <f t="shared" si="1"/>
        <v>0</v>
      </c>
    </row>
    <row r="71" spans="1:4" x14ac:dyDescent="0.2">
      <c r="A71" s="1"/>
      <c r="B71" s="1"/>
      <c r="C71" s="1"/>
      <c r="D71" s="27">
        <f t="shared" si="1"/>
        <v>0</v>
      </c>
    </row>
    <row r="72" spans="1:4" x14ac:dyDescent="0.2">
      <c r="A72" s="1"/>
      <c r="B72" s="1"/>
      <c r="C72" s="1"/>
      <c r="D72" s="27">
        <f t="shared" si="1"/>
        <v>0</v>
      </c>
    </row>
    <row r="73" spans="1:4" x14ac:dyDescent="0.2">
      <c r="A73" s="1"/>
      <c r="B73" s="1"/>
      <c r="C73" s="1"/>
      <c r="D73" s="27">
        <f t="shared" si="1"/>
        <v>0</v>
      </c>
    </row>
    <row r="74" spans="1:4" x14ac:dyDescent="0.2">
      <c r="A74" s="1"/>
      <c r="B74" s="1"/>
      <c r="C74" s="1"/>
      <c r="D74" s="27">
        <f t="shared" si="1"/>
        <v>0</v>
      </c>
    </row>
    <row r="75" spans="1:4" x14ac:dyDescent="0.2">
      <c r="A75" s="1"/>
      <c r="B75" s="1"/>
      <c r="C75" s="1"/>
      <c r="D75" s="27">
        <f t="shared" si="1"/>
        <v>0</v>
      </c>
    </row>
    <row r="76" spans="1:4" x14ac:dyDescent="0.2">
      <c r="A76" s="1"/>
      <c r="B76" s="1"/>
      <c r="C76" s="1"/>
      <c r="D76" s="27">
        <f t="shared" si="1"/>
        <v>0</v>
      </c>
    </row>
    <row r="77" spans="1:4" x14ac:dyDescent="0.2">
      <c r="A77" s="1"/>
      <c r="B77" s="1"/>
      <c r="C77" s="1"/>
      <c r="D77" s="27">
        <f t="shared" si="1"/>
        <v>0</v>
      </c>
    </row>
    <row r="78" spans="1:4" x14ac:dyDescent="0.2">
      <c r="A78" s="1"/>
      <c r="B78" s="1"/>
      <c r="C78" s="1"/>
      <c r="D78" s="27">
        <f t="shared" si="1"/>
        <v>0</v>
      </c>
    </row>
    <row r="79" spans="1:4" x14ac:dyDescent="0.2">
      <c r="A79" s="1"/>
      <c r="B79" s="1"/>
      <c r="C79" s="1"/>
      <c r="D79" s="27">
        <f t="shared" si="1"/>
        <v>0</v>
      </c>
    </row>
    <row r="80" spans="1:4" x14ac:dyDescent="0.2">
      <c r="A80" s="1"/>
      <c r="B80" s="1"/>
      <c r="C80" s="1"/>
      <c r="D80" s="27">
        <f t="shared" si="1"/>
        <v>0</v>
      </c>
    </row>
    <row r="81" spans="1:4" x14ac:dyDescent="0.2">
      <c r="A81" s="1"/>
      <c r="B81" s="1"/>
      <c r="C81" s="1"/>
      <c r="D81" s="27">
        <f t="shared" si="1"/>
        <v>0</v>
      </c>
    </row>
    <row r="82" spans="1:4" x14ac:dyDescent="0.2">
      <c r="A82" s="1"/>
      <c r="B82" s="1"/>
      <c r="C82" s="1"/>
      <c r="D82" s="27">
        <f t="shared" si="1"/>
        <v>0</v>
      </c>
    </row>
    <row r="83" spans="1:4" x14ac:dyDescent="0.2">
      <c r="A83" s="1"/>
      <c r="B83" s="1"/>
      <c r="C83" s="1"/>
      <c r="D83" s="27">
        <f t="shared" si="1"/>
        <v>0</v>
      </c>
    </row>
    <row r="84" spans="1:4" x14ac:dyDescent="0.2">
      <c r="A84" s="1"/>
      <c r="B84" s="1"/>
      <c r="C84" s="1"/>
      <c r="D84" s="27">
        <f t="shared" si="1"/>
        <v>0</v>
      </c>
    </row>
    <row r="85" spans="1:4" x14ac:dyDescent="0.2">
      <c r="A85" s="1"/>
      <c r="B85" s="1"/>
      <c r="C85" s="1"/>
      <c r="D85" s="27">
        <f t="shared" si="1"/>
        <v>0</v>
      </c>
    </row>
    <row r="86" spans="1:4" x14ac:dyDescent="0.2">
      <c r="A86" s="1"/>
      <c r="B86" s="1"/>
      <c r="C86" s="1"/>
      <c r="D86" s="27">
        <f t="shared" si="1"/>
        <v>0</v>
      </c>
    </row>
    <row r="87" spans="1:4" x14ac:dyDescent="0.2">
      <c r="A87" s="1"/>
      <c r="B87" s="1"/>
      <c r="C87" s="1"/>
      <c r="D87" s="27">
        <f t="shared" si="1"/>
        <v>0</v>
      </c>
    </row>
    <row r="88" spans="1:4" x14ac:dyDescent="0.2">
      <c r="A88" s="1"/>
      <c r="B88" s="1"/>
      <c r="C88" s="1"/>
      <c r="D88" s="27">
        <f t="shared" si="1"/>
        <v>0</v>
      </c>
    </row>
    <row r="89" spans="1:4" x14ac:dyDescent="0.2">
      <c r="A89" s="1"/>
      <c r="B89" s="1"/>
      <c r="C89" s="1"/>
      <c r="D89" s="27">
        <f t="shared" si="1"/>
        <v>0</v>
      </c>
    </row>
    <row r="90" spans="1:4" x14ac:dyDescent="0.2">
      <c r="A90" s="1"/>
      <c r="B90" s="1"/>
      <c r="C90" s="1"/>
      <c r="D90" s="27">
        <f t="shared" si="1"/>
        <v>0</v>
      </c>
    </row>
    <row r="91" spans="1:4" x14ac:dyDescent="0.2">
      <c r="A91" s="1"/>
      <c r="B91" s="1"/>
      <c r="C91" s="1"/>
      <c r="D91" s="27">
        <f t="shared" si="1"/>
        <v>0</v>
      </c>
    </row>
    <row r="92" spans="1:4" x14ac:dyDescent="0.2">
      <c r="A92" s="1"/>
      <c r="B92" s="1"/>
      <c r="C92" s="1"/>
      <c r="D92" s="27">
        <f t="shared" si="1"/>
        <v>0</v>
      </c>
    </row>
    <row r="93" spans="1:4" x14ac:dyDescent="0.2">
      <c r="A93" s="1"/>
      <c r="B93" s="1"/>
      <c r="C93" s="1"/>
      <c r="D93" s="27">
        <f t="shared" si="1"/>
        <v>0</v>
      </c>
    </row>
    <row r="94" spans="1:4" x14ac:dyDescent="0.2">
      <c r="A94" s="1"/>
      <c r="B94" s="1"/>
      <c r="C94" s="1"/>
      <c r="D94" s="27">
        <f t="shared" si="1"/>
        <v>0</v>
      </c>
    </row>
    <row r="95" spans="1:4" x14ac:dyDescent="0.2">
      <c r="A95" s="1"/>
      <c r="B95" s="1"/>
      <c r="C95" s="1"/>
      <c r="D95" s="27">
        <f t="shared" si="1"/>
        <v>0</v>
      </c>
    </row>
    <row r="96" spans="1:4" x14ac:dyDescent="0.2">
      <c r="A96" s="1"/>
      <c r="B96" s="1"/>
      <c r="C96" s="1"/>
      <c r="D96" s="27">
        <f t="shared" si="1"/>
        <v>0</v>
      </c>
    </row>
    <row r="97" spans="1:4" x14ac:dyDescent="0.2">
      <c r="A97" s="1"/>
      <c r="B97" s="1"/>
      <c r="C97" s="1"/>
      <c r="D97" s="27">
        <f t="shared" si="1"/>
        <v>0</v>
      </c>
    </row>
    <row r="98" spans="1:4" x14ac:dyDescent="0.2">
      <c r="A98" s="1"/>
      <c r="B98" s="1"/>
      <c r="C98" s="1"/>
      <c r="D98" s="27">
        <f t="shared" si="1"/>
        <v>0</v>
      </c>
    </row>
    <row r="99" spans="1:4" x14ac:dyDescent="0.2">
      <c r="A99" s="1"/>
      <c r="B99" s="1"/>
      <c r="C99" s="1"/>
      <c r="D99" s="27">
        <f t="shared" si="1"/>
        <v>0</v>
      </c>
    </row>
    <row r="100" spans="1:4" x14ac:dyDescent="0.2">
      <c r="A100" s="1"/>
      <c r="B100" s="1"/>
      <c r="C100" s="1"/>
      <c r="D100" s="27">
        <f t="shared" si="1"/>
        <v>0</v>
      </c>
    </row>
    <row r="101" spans="1:4" x14ac:dyDescent="0.2">
      <c r="A101" s="1"/>
      <c r="B101" s="1"/>
      <c r="C101" s="1"/>
      <c r="D101" s="27">
        <f t="shared" si="1"/>
        <v>0</v>
      </c>
    </row>
    <row r="102" spans="1:4" x14ac:dyDescent="0.2">
      <c r="A102" s="1"/>
      <c r="B102" s="1"/>
      <c r="C102" s="1"/>
      <c r="D102" s="27">
        <f t="shared" si="1"/>
        <v>0</v>
      </c>
    </row>
    <row r="103" spans="1:4" x14ac:dyDescent="0.2">
      <c r="A103" s="1"/>
      <c r="B103" s="1"/>
      <c r="C103" s="1"/>
      <c r="D103" s="27">
        <f t="shared" si="1"/>
        <v>0</v>
      </c>
    </row>
    <row r="104" spans="1:4" x14ac:dyDescent="0.2">
      <c r="A104" s="1"/>
      <c r="B104" s="1"/>
      <c r="C104" s="1"/>
      <c r="D104" s="27">
        <f t="shared" si="1"/>
        <v>0</v>
      </c>
    </row>
    <row r="105" spans="1:4" x14ac:dyDescent="0.2">
      <c r="A105" s="1"/>
      <c r="B105" s="1"/>
      <c r="C105" s="1"/>
      <c r="D105" s="27">
        <f t="shared" si="1"/>
        <v>0</v>
      </c>
    </row>
    <row r="106" spans="1:4" x14ac:dyDescent="0.2">
      <c r="A106" s="1"/>
      <c r="B106" s="1"/>
      <c r="C106" s="1"/>
      <c r="D106" s="27">
        <f t="shared" si="1"/>
        <v>0</v>
      </c>
    </row>
    <row r="107" spans="1:4" x14ac:dyDescent="0.2">
      <c r="A107" s="1"/>
      <c r="B107" s="1"/>
      <c r="C107" s="1"/>
      <c r="D107" s="27">
        <f t="shared" si="1"/>
        <v>0</v>
      </c>
    </row>
    <row r="108" spans="1:4" x14ac:dyDescent="0.2">
      <c r="A108" s="1"/>
      <c r="B108" s="1"/>
      <c r="C108" s="1"/>
      <c r="D108" s="27">
        <f t="shared" si="1"/>
        <v>0</v>
      </c>
    </row>
    <row r="109" spans="1:4" x14ac:dyDescent="0.2">
      <c r="A109" s="1"/>
      <c r="B109" s="1"/>
      <c r="C109" s="1"/>
      <c r="D109" s="27">
        <f t="shared" si="1"/>
        <v>0</v>
      </c>
    </row>
    <row r="110" spans="1:4" x14ac:dyDescent="0.2">
      <c r="A110" s="1"/>
      <c r="B110" s="1"/>
      <c r="C110" s="1"/>
      <c r="D110" s="27">
        <f t="shared" si="1"/>
        <v>0</v>
      </c>
    </row>
    <row r="111" spans="1:4" x14ac:dyDescent="0.2">
      <c r="A111" s="1"/>
      <c r="B111" s="1"/>
      <c r="C111" s="1"/>
      <c r="D111" s="27">
        <f t="shared" si="1"/>
        <v>0</v>
      </c>
    </row>
    <row r="112" spans="1:4" x14ac:dyDescent="0.2">
      <c r="A112" s="1"/>
      <c r="B112" s="1"/>
      <c r="C112" s="1"/>
      <c r="D112" s="27">
        <f t="shared" si="1"/>
        <v>0</v>
      </c>
    </row>
    <row r="113" spans="1:4" x14ac:dyDescent="0.2">
      <c r="A113" s="1"/>
      <c r="B113" s="1"/>
      <c r="C113" s="1"/>
      <c r="D113" s="27">
        <f t="shared" si="1"/>
        <v>0</v>
      </c>
    </row>
    <row r="114" spans="1:4" x14ac:dyDescent="0.2">
      <c r="A114" s="1"/>
      <c r="B114" s="1"/>
      <c r="C114" s="1"/>
      <c r="D114" s="27">
        <f t="shared" si="1"/>
        <v>0</v>
      </c>
    </row>
    <row r="115" spans="1:4" x14ac:dyDescent="0.2">
      <c r="A115" s="1"/>
      <c r="B115" s="1"/>
      <c r="C115" s="1"/>
      <c r="D115" s="27">
        <f t="shared" si="1"/>
        <v>0</v>
      </c>
    </row>
    <row r="116" spans="1:4" x14ac:dyDescent="0.2">
      <c r="A116" s="1"/>
      <c r="B116" s="1"/>
      <c r="C116" s="1"/>
      <c r="D116" s="27">
        <f t="shared" si="1"/>
        <v>0</v>
      </c>
    </row>
    <row r="117" spans="1:4" x14ac:dyDescent="0.2">
      <c r="A117" s="1"/>
      <c r="B117" s="1"/>
      <c r="C117" s="1"/>
      <c r="D117" s="27">
        <f t="shared" si="1"/>
        <v>0</v>
      </c>
    </row>
    <row r="118" spans="1:4" x14ac:dyDescent="0.2">
      <c r="A118" s="1"/>
      <c r="B118" s="1"/>
      <c r="C118" s="1"/>
      <c r="D118" s="27">
        <f t="shared" si="1"/>
        <v>0</v>
      </c>
    </row>
    <row r="119" spans="1:4" x14ac:dyDescent="0.2">
      <c r="A119" s="1"/>
      <c r="B119" s="1"/>
      <c r="C119" s="1"/>
      <c r="D119" s="27">
        <f t="shared" si="1"/>
        <v>0</v>
      </c>
    </row>
    <row r="120" spans="1:4" x14ac:dyDescent="0.2">
      <c r="A120" s="1"/>
      <c r="B120" s="1"/>
      <c r="C120" s="1"/>
      <c r="D120" s="27">
        <f t="shared" si="1"/>
        <v>0</v>
      </c>
    </row>
    <row r="121" spans="1:4" x14ac:dyDescent="0.2">
      <c r="A121" s="1"/>
      <c r="B121" s="1"/>
      <c r="C121" s="1"/>
      <c r="D121" s="27">
        <f t="shared" si="1"/>
        <v>0</v>
      </c>
    </row>
    <row r="122" spans="1:4" x14ac:dyDescent="0.2">
      <c r="A122" s="1"/>
      <c r="B122" s="1"/>
      <c r="C122" s="1"/>
      <c r="D122" s="27">
        <f t="shared" si="1"/>
        <v>0</v>
      </c>
    </row>
    <row r="123" spans="1:4" x14ac:dyDescent="0.2">
      <c r="A123" s="1"/>
      <c r="B123" s="1"/>
      <c r="C123" s="1"/>
      <c r="D123" s="27">
        <f t="shared" si="1"/>
        <v>0</v>
      </c>
    </row>
    <row r="124" spans="1:4" x14ac:dyDescent="0.2">
      <c r="A124" s="1"/>
      <c r="B124" s="1"/>
      <c r="C124" s="1"/>
      <c r="D124" s="27">
        <f t="shared" si="1"/>
        <v>0</v>
      </c>
    </row>
    <row r="125" spans="1:4" x14ac:dyDescent="0.2">
      <c r="A125" s="1"/>
      <c r="B125" s="1"/>
      <c r="C125" s="1"/>
      <c r="D125" s="27">
        <f t="shared" si="1"/>
        <v>0</v>
      </c>
    </row>
    <row r="126" spans="1:4" x14ac:dyDescent="0.2">
      <c r="A126" s="1"/>
      <c r="B126" s="1"/>
      <c r="C126" s="1"/>
      <c r="D126" s="27">
        <f t="shared" si="1"/>
        <v>0</v>
      </c>
    </row>
    <row r="127" spans="1:4" x14ac:dyDescent="0.2">
      <c r="A127" s="1"/>
      <c r="B127" s="1"/>
      <c r="C127" s="1"/>
      <c r="D127" s="27">
        <f t="shared" si="1"/>
        <v>0</v>
      </c>
    </row>
    <row r="128" spans="1:4" x14ac:dyDescent="0.2">
      <c r="A128" s="1"/>
      <c r="B128" s="1"/>
      <c r="C128" s="1"/>
      <c r="D128" s="27">
        <f t="shared" si="1"/>
        <v>0</v>
      </c>
    </row>
    <row r="129" spans="1:4" x14ac:dyDescent="0.2">
      <c r="A129" s="1"/>
      <c r="B129" s="1"/>
      <c r="C129" s="1"/>
      <c r="D129" s="27">
        <f t="shared" si="1"/>
        <v>0</v>
      </c>
    </row>
    <row r="130" spans="1:4" x14ac:dyDescent="0.2">
      <c r="A130" s="1"/>
      <c r="B130" s="1"/>
      <c r="C130" s="1"/>
      <c r="D130" s="27">
        <f t="shared" si="1"/>
        <v>0</v>
      </c>
    </row>
    <row r="131" spans="1:4" x14ac:dyDescent="0.2">
      <c r="A131" s="1"/>
      <c r="B131" s="1"/>
      <c r="C131" s="1"/>
      <c r="D131" s="27">
        <f t="shared" si="1"/>
        <v>0</v>
      </c>
    </row>
    <row r="132" spans="1:4" x14ac:dyDescent="0.2">
      <c r="A132" s="1"/>
      <c r="B132" s="1"/>
      <c r="C132" s="1"/>
      <c r="D132" s="27">
        <f t="shared" si="1"/>
        <v>0</v>
      </c>
    </row>
    <row r="133" spans="1:4" x14ac:dyDescent="0.2">
      <c r="A133" s="1"/>
      <c r="B133" s="1"/>
      <c r="C133" s="1"/>
      <c r="D133" s="27">
        <f t="shared" ref="D133:D154" si="2">IFERROR(VLOOKUP(C133,$L$4:$M$15,2,0),0)</f>
        <v>0</v>
      </c>
    </row>
    <row r="134" spans="1:4" x14ac:dyDescent="0.2">
      <c r="A134" s="1"/>
      <c r="B134" s="1"/>
      <c r="C134" s="1"/>
      <c r="D134" s="27">
        <f t="shared" si="2"/>
        <v>0</v>
      </c>
    </row>
    <row r="135" spans="1:4" x14ac:dyDescent="0.2">
      <c r="A135" s="1"/>
      <c r="B135" s="1"/>
      <c r="C135" s="1"/>
      <c r="D135" s="27">
        <f t="shared" si="2"/>
        <v>0</v>
      </c>
    </row>
    <row r="136" spans="1:4" x14ac:dyDescent="0.2">
      <c r="A136" s="1"/>
      <c r="B136" s="1"/>
      <c r="C136" s="1"/>
      <c r="D136" s="27">
        <f t="shared" si="2"/>
        <v>0</v>
      </c>
    </row>
    <row r="137" spans="1:4" x14ac:dyDescent="0.2">
      <c r="A137" s="1"/>
      <c r="B137" s="1"/>
      <c r="C137" s="1"/>
      <c r="D137" s="27">
        <f t="shared" si="2"/>
        <v>0</v>
      </c>
    </row>
    <row r="138" spans="1:4" x14ac:dyDescent="0.2">
      <c r="A138" s="1"/>
      <c r="B138" s="1"/>
      <c r="C138" s="1"/>
      <c r="D138" s="27">
        <f t="shared" si="2"/>
        <v>0</v>
      </c>
    </row>
    <row r="139" spans="1:4" x14ac:dyDescent="0.2">
      <c r="A139" s="1"/>
      <c r="B139" s="1"/>
      <c r="C139" s="1"/>
      <c r="D139" s="27">
        <f t="shared" si="2"/>
        <v>0</v>
      </c>
    </row>
    <row r="140" spans="1:4" x14ac:dyDescent="0.2">
      <c r="A140" s="1"/>
      <c r="B140" s="1"/>
      <c r="C140" s="1"/>
      <c r="D140" s="27">
        <f t="shared" si="2"/>
        <v>0</v>
      </c>
    </row>
    <row r="141" spans="1:4" x14ac:dyDescent="0.2">
      <c r="A141" s="1"/>
      <c r="B141" s="1"/>
      <c r="C141" s="1"/>
      <c r="D141" s="27">
        <f t="shared" si="2"/>
        <v>0</v>
      </c>
    </row>
    <row r="142" spans="1:4" x14ac:dyDescent="0.2">
      <c r="A142" s="1"/>
      <c r="B142" s="1"/>
      <c r="C142" s="1"/>
      <c r="D142" s="27">
        <f t="shared" si="2"/>
        <v>0</v>
      </c>
    </row>
    <row r="143" spans="1:4" x14ac:dyDescent="0.2">
      <c r="A143" s="1"/>
      <c r="B143" s="1"/>
      <c r="C143" s="1"/>
      <c r="D143" s="27">
        <f t="shared" si="2"/>
        <v>0</v>
      </c>
    </row>
    <row r="144" spans="1:4" x14ac:dyDescent="0.2">
      <c r="A144" s="1"/>
      <c r="B144" s="1"/>
      <c r="C144" s="1"/>
      <c r="D144" s="27">
        <f t="shared" si="2"/>
        <v>0</v>
      </c>
    </row>
    <row r="145" spans="1:4" x14ac:dyDescent="0.2">
      <c r="A145" s="1"/>
      <c r="B145" s="1"/>
      <c r="C145" s="1"/>
      <c r="D145" s="27">
        <f t="shared" si="2"/>
        <v>0</v>
      </c>
    </row>
    <row r="146" spans="1:4" x14ac:dyDescent="0.2">
      <c r="A146" s="1"/>
      <c r="B146" s="1"/>
      <c r="C146" s="1"/>
      <c r="D146" s="27">
        <f t="shared" si="2"/>
        <v>0</v>
      </c>
    </row>
    <row r="147" spans="1:4" x14ac:dyDescent="0.2">
      <c r="A147" s="1"/>
      <c r="B147" s="1"/>
      <c r="C147" s="1"/>
      <c r="D147" s="27">
        <f t="shared" si="2"/>
        <v>0</v>
      </c>
    </row>
    <row r="148" spans="1:4" x14ac:dyDescent="0.2">
      <c r="A148" s="1"/>
      <c r="B148" s="1"/>
      <c r="C148" s="1"/>
      <c r="D148" s="27">
        <f t="shared" si="2"/>
        <v>0</v>
      </c>
    </row>
    <row r="149" spans="1:4" x14ac:dyDescent="0.2">
      <c r="A149" s="1"/>
      <c r="B149" s="1"/>
      <c r="C149" s="1"/>
      <c r="D149" s="27">
        <f t="shared" si="2"/>
        <v>0</v>
      </c>
    </row>
    <row r="150" spans="1:4" x14ac:dyDescent="0.2">
      <c r="A150" s="1"/>
      <c r="B150" s="1"/>
      <c r="C150" s="1"/>
      <c r="D150" s="27">
        <f t="shared" si="2"/>
        <v>0</v>
      </c>
    </row>
    <row r="151" spans="1:4" x14ac:dyDescent="0.2">
      <c r="A151" s="1"/>
      <c r="B151" s="1"/>
      <c r="C151" s="1"/>
      <c r="D151" s="27">
        <f t="shared" si="2"/>
        <v>0</v>
      </c>
    </row>
    <row r="152" spans="1:4" x14ac:dyDescent="0.2">
      <c r="A152" s="1"/>
      <c r="B152" s="1"/>
      <c r="C152" s="1"/>
      <c r="D152" s="27">
        <f t="shared" si="2"/>
        <v>0</v>
      </c>
    </row>
    <row r="153" spans="1:4" x14ac:dyDescent="0.2">
      <c r="A153" s="1"/>
      <c r="B153" s="1"/>
      <c r="C153" s="1"/>
      <c r="D153" s="27">
        <f t="shared" si="2"/>
        <v>0</v>
      </c>
    </row>
    <row r="154" spans="1:4" x14ac:dyDescent="0.2">
      <c r="A154" s="1"/>
      <c r="B154" s="1"/>
      <c r="C154" s="1"/>
      <c r="D154" s="28">
        <f t="shared" si="2"/>
        <v>0</v>
      </c>
    </row>
    <row r="155" spans="1:4" x14ac:dyDescent="0.2">
      <c r="C155" s="89"/>
      <c r="D155" s="90">
        <f>SUM(D4:D154)</f>
        <v>0</v>
      </c>
    </row>
    <row r="156" spans="1:4" ht="18.75" thickBot="1" x14ac:dyDescent="0.25">
      <c r="C156" s="25" t="s">
        <v>60</v>
      </c>
      <c r="D156" s="12">
        <f>IF(D155&lt;=12,D155,12)</f>
        <v>0</v>
      </c>
    </row>
  </sheetData>
  <sheetProtection algorithmName="SHA-512" hashValue="oMqij3NpM8EVpe9lRtOvywELu/eECn1DlDEhJKdew3RP4vzW8ArErK6D5PDc0r4/lUNI8j+OiBfOrkANAHfsSA==" saltValue="LuKA0751MDM6Q7vHoKV+ZA==" spinCount="100000" sheet="1" objects="1" scenarios="1" selectLockedCells="1"/>
  <protectedRanges>
    <protectedRange sqref="A4:B154" name="mascursos"/>
  </protectedRanges>
  <mergeCells count="2">
    <mergeCell ref="A2:D2"/>
    <mergeCell ref="A1:J1"/>
  </mergeCells>
  <dataValidations count="1">
    <dataValidation type="list" allowBlank="1" showInputMessage="1" showErrorMessage="1" sqref="C4:C154">
      <formula1>$L$4:$L$15</formula1>
    </dataValidation>
  </dataValidations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6"/>
  <sheetViews>
    <sheetView zoomScale="90" zoomScaleNormal="90" workbookViewId="0">
      <selection activeCell="A4" sqref="A4"/>
    </sheetView>
  </sheetViews>
  <sheetFormatPr baseColWidth="10" defaultRowHeight="12.75" x14ac:dyDescent="0.2"/>
  <cols>
    <col min="1" max="1" width="53.140625" style="13" customWidth="1"/>
    <col min="2" max="2" width="12.5703125" style="13" customWidth="1"/>
    <col min="3" max="3" width="40.28515625" style="13" customWidth="1"/>
    <col min="4" max="4" width="24.28515625" style="13" customWidth="1"/>
    <col min="5" max="16384" width="11.42578125" style="13"/>
  </cols>
  <sheetData>
    <row r="1" spans="1:16" ht="26.25" x14ac:dyDescent="0.4">
      <c r="A1" s="127" t="s">
        <v>118</v>
      </c>
      <c r="B1" s="126"/>
      <c r="C1" s="126"/>
      <c r="D1" s="126"/>
    </row>
    <row r="3" spans="1:16" ht="15.75" x14ac:dyDescent="0.2">
      <c r="A3" s="6" t="s">
        <v>8</v>
      </c>
      <c r="B3" s="6" t="s">
        <v>6</v>
      </c>
      <c r="C3" s="6" t="s">
        <v>26</v>
      </c>
      <c r="D3" s="6" t="s">
        <v>109</v>
      </c>
      <c r="P3" s="16"/>
    </row>
    <row r="4" spans="1:16" x14ac:dyDescent="0.2">
      <c r="A4" s="1"/>
      <c r="B4" s="1"/>
      <c r="C4" s="1"/>
      <c r="D4" s="15">
        <f>IFERROR(VLOOKUP(C4,$M$5:$N$15,2,0),0)</f>
        <v>0</v>
      </c>
      <c r="M4" s="16" t="s">
        <v>26</v>
      </c>
      <c r="N4" s="16" t="s">
        <v>2</v>
      </c>
      <c r="O4" s="14"/>
      <c r="P4" s="16"/>
    </row>
    <row r="5" spans="1:16" x14ac:dyDescent="0.2">
      <c r="A5" s="1"/>
      <c r="B5" s="1"/>
      <c r="C5" s="1"/>
      <c r="D5" s="15">
        <f t="shared" ref="D5:D68" si="0">IFERROR(VLOOKUP(C5,$M$5:$N$15,2,0),0)</f>
        <v>0</v>
      </c>
      <c r="M5" s="16" t="s">
        <v>68</v>
      </c>
      <c r="N5" s="23">
        <v>2</v>
      </c>
      <c r="O5" s="14"/>
      <c r="P5" s="16"/>
    </row>
    <row r="6" spans="1:16" x14ac:dyDescent="0.2">
      <c r="A6" s="1"/>
      <c r="B6" s="1"/>
      <c r="C6" s="1"/>
      <c r="D6" s="15">
        <f t="shared" si="0"/>
        <v>0</v>
      </c>
      <c r="M6" s="16" t="s">
        <v>69</v>
      </c>
      <c r="N6" s="23">
        <v>1.5</v>
      </c>
    </row>
    <row r="7" spans="1:16" x14ac:dyDescent="0.2">
      <c r="A7" s="1"/>
      <c r="B7" s="1"/>
      <c r="C7" s="1"/>
      <c r="D7" s="15">
        <f t="shared" si="0"/>
        <v>0</v>
      </c>
      <c r="M7" s="16" t="s">
        <v>70</v>
      </c>
      <c r="N7" s="23">
        <v>1</v>
      </c>
      <c r="O7" s="14"/>
    </row>
    <row r="8" spans="1:16" x14ac:dyDescent="0.2">
      <c r="A8" s="1"/>
      <c r="B8" s="1"/>
      <c r="C8" s="1"/>
      <c r="D8" s="15">
        <f t="shared" si="0"/>
        <v>0</v>
      </c>
      <c r="M8" s="16" t="s">
        <v>71</v>
      </c>
      <c r="N8" s="23">
        <v>1</v>
      </c>
      <c r="O8" s="14"/>
    </row>
    <row r="9" spans="1:16" x14ac:dyDescent="0.2">
      <c r="A9" s="1"/>
      <c r="B9" s="1"/>
      <c r="C9" s="1"/>
      <c r="D9" s="15">
        <f t="shared" si="0"/>
        <v>0</v>
      </c>
      <c r="M9" s="16" t="s">
        <v>72</v>
      </c>
      <c r="N9" s="23">
        <v>0.5</v>
      </c>
      <c r="O9" s="14"/>
    </row>
    <row r="10" spans="1:16" x14ac:dyDescent="0.2">
      <c r="A10" s="1"/>
      <c r="B10" s="1"/>
      <c r="C10" s="1"/>
      <c r="D10" s="15">
        <f t="shared" si="0"/>
        <v>0</v>
      </c>
      <c r="M10" s="13" t="s">
        <v>77</v>
      </c>
      <c r="N10" s="23">
        <v>0.5</v>
      </c>
      <c r="O10" s="14"/>
    </row>
    <row r="11" spans="1:16" x14ac:dyDescent="0.2">
      <c r="A11" s="1"/>
      <c r="B11" s="1"/>
      <c r="C11" s="1"/>
      <c r="D11" s="15">
        <f t="shared" si="0"/>
        <v>0</v>
      </c>
      <c r="M11" s="13" t="s">
        <v>78</v>
      </c>
      <c r="N11" s="23">
        <v>0.3</v>
      </c>
      <c r="O11" s="14"/>
    </row>
    <row r="12" spans="1:16" x14ac:dyDescent="0.2">
      <c r="A12" s="1"/>
      <c r="B12" s="1"/>
      <c r="C12" s="1"/>
      <c r="D12" s="15">
        <f t="shared" si="0"/>
        <v>0</v>
      </c>
      <c r="M12" s="16" t="s">
        <v>73</v>
      </c>
      <c r="N12" s="23">
        <v>0.3</v>
      </c>
    </row>
    <row r="13" spans="1:16" x14ac:dyDescent="0.2">
      <c r="A13" s="1"/>
      <c r="B13" s="1"/>
      <c r="C13" s="1"/>
      <c r="D13" s="15">
        <f t="shared" si="0"/>
        <v>0</v>
      </c>
      <c r="M13" s="16" t="s">
        <v>74</v>
      </c>
      <c r="N13" s="23">
        <v>0.2</v>
      </c>
    </row>
    <row r="14" spans="1:16" x14ac:dyDescent="0.2">
      <c r="A14" s="1"/>
      <c r="B14" s="1"/>
      <c r="C14" s="1"/>
      <c r="D14" s="15">
        <f t="shared" si="0"/>
        <v>0</v>
      </c>
      <c r="M14" s="16" t="s">
        <v>76</v>
      </c>
      <c r="N14" s="23">
        <v>0.1</v>
      </c>
    </row>
    <row r="15" spans="1:16" x14ac:dyDescent="0.2">
      <c r="A15" s="1"/>
      <c r="B15" s="1"/>
      <c r="C15" s="1"/>
      <c r="D15" s="15">
        <f t="shared" si="0"/>
        <v>0</v>
      </c>
      <c r="M15" s="16" t="s">
        <v>75</v>
      </c>
      <c r="N15" s="23">
        <v>0.05</v>
      </c>
    </row>
    <row r="16" spans="1:16" x14ac:dyDescent="0.2">
      <c r="A16" s="1"/>
      <c r="B16" s="1"/>
      <c r="C16" s="1"/>
      <c r="D16" s="15">
        <f t="shared" si="0"/>
        <v>0</v>
      </c>
    </row>
    <row r="17" spans="1:4" x14ac:dyDescent="0.2">
      <c r="A17" s="1"/>
      <c r="B17" s="1"/>
      <c r="C17" s="1"/>
      <c r="D17" s="15">
        <f t="shared" si="0"/>
        <v>0</v>
      </c>
    </row>
    <row r="18" spans="1:4" x14ac:dyDescent="0.2">
      <c r="A18" s="1"/>
      <c r="B18" s="1"/>
      <c r="C18" s="1"/>
      <c r="D18" s="15">
        <f t="shared" si="0"/>
        <v>0</v>
      </c>
    </row>
    <row r="19" spans="1:4" x14ac:dyDescent="0.2">
      <c r="A19" s="1"/>
      <c r="B19" s="1"/>
      <c r="C19" s="1"/>
      <c r="D19" s="15">
        <f t="shared" si="0"/>
        <v>0</v>
      </c>
    </row>
    <row r="20" spans="1:4" x14ac:dyDescent="0.2">
      <c r="A20" s="1"/>
      <c r="B20" s="1"/>
      <c r="C20" s="1"/>
      <c r="D20" s="15">
        <f t="shared" si="0"/>
        <v>0</v>
      </c>
    </row>
    <row r="21" spans="1:4" x14ac:dyDescent="0.2">
      <c r="A21" s="1"/>
      <c r="B21" s="1"/>
      <c r="C21" s="1"/>
      <c r="D21" s="15">
        <f t="shared" si="0"/>
        <v>0</v>
      </c>
    </row>
    <row r="22" spans="1:4" x14ac:dyDescent="0.2">
      <c r="A22" s="1"/>
      <c r="B22" s="1"/>
      <c r="C22" s="1"/>
      <c r="D22" s="15">
        <f t="shared" si="0"/>
        <v>0</v>
      </c>
    </row>
    <row r="23" spans="1:4" x14ac:dyDescent="0.2">
      <c r="A23" s="1"/>
      <c r="B23" s="1"/>
      <c r="C23" s="1"/>
      <c r="D23" s="15">
        <f t="shared" si="0"/>
        <v>0</v>
      </c>
    </row>
    <row r="24" spans="1:4" x14ac:dyDescent="0.2">
      <c r="A24" s="1"/>
      <c r="B24" s="1"/>
      <c r="C24" s="1"/>
      <c r="D24" s="15">
        <f t="shared" si="0"/>
        <v>0</v>
      </c>
    </row>
    <row r="25" spans="1:4" x14ac:dyDescent="0.2">
      <c r="A25" s="1"/>
      <c r="B25" s="1"/>
      <c r="C25" s="1"/>
      <c r="D25" s="15">
        <f t="shared" si="0"/>
        <v>0</v>
      </c>
    </row>
    <row r="26" spans="1:4" x14ac:dyDescent="0.2">
      <c r="A26" s="1"/>
      <c r="B26" s="1"/>
      <c r="C26" s="1"/>
      <c r="D26" s="15">
        <f t="shared" si="0"/>
        <v>0</v>
      </c>
    </row>
    <row r="27" spans="1:4" x14ac:dyDescent="0.2">
      <c r="A27" s="1"/>
      <c r="B27" s="1"/>
      <c r="C27" s="1"/>
      <c r="D27" s="15">
        <f t="shared" si="0"/>
        <v>0</v>
      </c>
    </row>
    <row r="28" spans="1:4" x14ac:dyDescent="0.2">
      <c r="A28" s="1"/>
      <c r="B28" s="1"/>
      <c r="C28" s="1"/>
      <c r="D28" s="15">
        <f t="shared" si="0"/>
        <v>0</v>
      </c>
    </row>
    <row r="29" spans="1:4" x14ac:dyDescent="0.2">
      <c r="A29" s="1"/>
      <c r="B29" s="1"/>
      <c r="C29" s="1"/>
      <c r="D29" s="15">
        <f t="shared" si="0"/>
        <v>0</v>
      </c>
    </row>
    <row r="30" spans="1:4" x14ac:dyDescent="0.2">
      <c r="A30" s="1"/>
      <c r="B30" s="1"/>
      <c r="C30" s="1"/>
      <c r="D30" s="15">
        <f t="shared" si="0"/>
        <v>0</v>
      </c>
    </row>
    <row r="31" spans="1:4" x14ac:dyDescent="0.2">
      <c r="A31" s="1"/>
      <c r="B31" s="1"/>
      <c r="C31" s="1"/>
      <c r="D31" s="15">
        <f t="shared" si="0"/>
        <v>0</v>
      </c>
    </row>
    <row r="32" spans="1:4" x14ac:dyDescent="0.2">
      <c r="A32" s="1"/>
      <c r="B32" s="1"/>
      <c r="C32" s="1"/>
      <c r="D32" s="15">
        <f t="shared" si="0"/>
        <v>0</v>
      </c>
    </row>
    <row r="33" spans="1:4" x14ac:dyDescent="0.2">
      <c r="A33" s="1"/>
      <c r="B33" s="1"/>
      <c r="C33" s="1"/>
      <c r="D33" s="15">
        <f t="shared" si="0"/>
        <v>0</v>
      </c>
    </row>
    <row r="34" spans="1:4" x14ac:dyDescent="0.2">
      <c r="A34" s="1"/>
      <c r="B34" s="1"/>
      <c r="C34" s="1"/>
      <c r="D34" s="15">
        <f t="shared" si="0"/>
        <v>0</v>
      </c>
    </row>
    <row r="35" spans="1:4" x14ac:dyDescent="0.2">
      <c r="A35" s="1"/>
      <c r="B35" s="1"/>
      <c r="C35" s="1"/>
      <c r="D35" s="15">
        <f t="shared" si="0"/>
        <v>0</v>
      </c>
    </row>
    <row r="36" spans="1:4" x14ac:dyDescent="0.2">
      <c r="A36" s="1"/>
      <c r="B36" s="1"/>
      <c r="C36" s="1"/>
      <c r="D36" s="15">
        <f t="shared" si="0"/>
        <v>0</v>
      </c>
    </row>
    <row r="37" spans="1:4" x14ac:dyDescent="0.2">
      <c r="A37" s="1"/>
      <c r="B37" s="1"/>
      <c r="C37" s="1"/>
      <c r="D37" s="15">
        <f t="shared" si="0"/>
        <v>0</v>
      </c>
    </row>
    <row r="38" spans="1:4" x14ac:dyDescent="0.2">
      <c r="A38" s="1"/>
      <c r="B38" s="1"/>
      <c r="C38" s="1"/>
      <c r="D38" s="15">
        <f t="shared" si="0"/>
        <v>0</v>
      </c>
    </row>
    <row r="39" spans="1:4" x14ac:dyDescent="0.2">
      <c r="A39" s="1"/>
      <c r="B39" s="1"/>
      <c r="C39" s="1"/>
      <c r="D39" s="15">
        <f t="shared" si="0"/>
        <v>0</v>
      </c>
    </row>
    <row r="40" spans="1:4" x14ac:dyDescent="0.2">
      <c r="A40" s="1"/>
      <c r="B40" s="1"/>
      <c r="C40" s="1"/>
      <c r="D40" s="15">
        <f t="shared" si="0"/>
        <v>0</v>
      </c>
    </row>
    <row r="41" spans="1:4" x14ac:dyDescent="0.2">
      <c r="A41" s="1"/>
      <c r="B41" s="1"/>
      <c r="C41" s="1"/>
      <c r="D41" s="15">
        <f t="shared" si="0"/>
        <v>0</v>
      </c>
    </row>
    <row r="42" spans="1:4" x14ac:dyDescent="0.2">
      <c r="A42" s="1"/>
      <c r="B42" s="1"/>
      <c r="C42" s="1"/>
      <c r="D42" s="15">
        <f t="shared" si="0"/>
        <v>0</v>
      </c>
    </row>
    <row r="43" spans="1:4" x14ac:dyDescent="0.2">
      <c r="A43" s="1"/>
      <c r="B43" s="1"/>
      <c r="C43" s="1"/>
      <c r="D43" s="15">
        <f t="shared" si="0"/>
        <v>0</v>
      </c>
    </row>
    <row r="44" spans="1:4" x14ac:dyDescent="0.2">
      <c r="A44" s="1"/>
      <c r="B44" s="1"/>
      <c r="C44" s="1"/>
      <c r="D44" s="15">
        <f t="shared" si="0"/>
        <v>0</v>
      </c>
    </row>
    <row r="45" spans="1:4" x14ac:dyDescent="0.2">
      <c r="A45" s="1"/>
      <c r="B45" s="1"/>
      <c r="C45" s="1"/>
      <c r="D45" s="15">
        <f t="shared" si="0"/>
        <v>0</v>
      </c>
    </row>
    <row r="46" spans="1:4" x14ac:dyDescent="0.2">
      <c r="A46" s="1"/>
      <c r="B46" s="1"/>
      <c r="C46" s="1"/>
      <c r="D46" s="15">
        <f t="shared" si="0"/>
        <v>0</v>
      </c>
    </row>
    <row r="47" spans="1:4" x14ac:dyDescent="0.2">
      <c r="A47" s="1"/>
      <c r="B47" s="1"/>
      <c r="C47" s="1"/>
      <c r="D47" s="15">
        <f t="shared" si="0"/>
        <v>0</v>
      </c>
    </row>
    <row r="48" spans="1:4" x14ac:dyDescent="0.2">
      <c r="A48" s="1"/>
      <c r="B48" s="1"/>
      <c r="C48" s="1"/>
      <c r="D48" s="15">
        <f t="shared" si="0"/>
        <v>0</v>
      </c>
    </row>
    <row r="49" spans="1:4" x14ac:dyDescent="0.2">
      <c r="A49" s="1"/>
      <c r="B49" s="1"/>
      <c r="C49" s="1"/>
      <c r="D49" s="15">
        <f t="shared" si="0"/>
        <v>0</v>
      </c>
    </row>
    <row r="50" spans="1:4" x14ac:dyDescent="0.2">
      <c r="A50" s="1"/>
      <c r="B50" s="1"/>
      <c r="C50" s="1"/>
      <c r="D50" s="15">
        <f t="shared" si="0"/>
        <v>0</v>
      </c>
    </row>
    <row r="51" spans="1:4" x14ac:dyDescent="0.2">
      <c r="A51" s="1"/>
      <c r="B51" s="1"/>
      <c r="C51" s="1"/>
      <c r="D51" s="15">
        <f t="shared" si="0"/>
        <v>0</v>
      </c>
    </row>
    <row r="52" spans="1:4" x14ac:dyDescent="0.2">
      <c r="A52" s="1"/>
      <c r="B52" s="1"/>
      <c r="C52" s="1"/>
      <c r="D52" s="15">
        <f t="shared" si="0"/>
        <v>0</v>
      </c>
    </row>
    <row r="53" spans="1:4" x14ac:dyDescent="0.2">
      <c r="A53" s="1"/>
      <c r="B53" s="1"/>
      <c r="C53" s="1"/>
      <c r="D53" s="15">
        <f t="shared" si="0"/>
        <v>0</v>
      </c>
    </row>
    <row r="54" spans="1:4" x14ac:dyDescent="0.2">
      <c r="A54" s="1"/>
      <c r="B54" s="1"/>
      <c r="C54" s="1"/>
      <c r="D54" s="15">
        <f t="shared" si="0"/>
        <v>0</v>
      </c>
    </row>
    <row r="55" spans="1:4" x14ac:dyDescent="0.2">
      <c r="A55" s="1"/>
      <c r="B55" s="1"/>
      <c r="C55" s="1"/>
      <c r="D55" s="15">
        <f t="shared" si="0"/>
        <v>0</v>
      </c>
    </row>
    <row r="56" spans="1:4" x14ac:dyDescent="0.2">
      <c r="A56" s="1"/>
      <c r="B56" s="1"/>
      <c r="C56" s="1"/>
      <c r="D56" s="15">
        <f t="shared" si="0"/>
        <v>0</v>
      </c>
    </row>
    <row r="57" spans="1:4" x14ac:dyDescent="0.2">
      <c r="A57" s="1"/>
      <c r="B57" s="1"/>
      <c r="C57" s="1"/>
      <c r="D57" s="15">
        <f t="shared" si="0"/>
        <v>0</v>
      </c>
    </row>
    <row r="58" spans="1:4" x14ac:dyDescent="0.2">
      <c r="A58" s="1"/>
      <c r="B58" s="1"/>
      <c r="C58" s="1"/>
      <c r="D58" s="15">
        <f t="shared" si="0"/>
        <v>0</v>
      </c>
    </row>
    <row r="59" spans="1:4" x14ac:dyDescent="0.2">
      <c r="A59" s="1"/>
      <c r="B59" s="1"/>
      <c r="C59" s="1"/>
      <c r="D59" s="15">
        <f t="shared" si="0"/>
        <v>0</v>
      </c>
    </row>
    <row r="60" spans="1:4" x14ac:dyDescent="0.2">
      <c r="A60" s="1"/>
      <c r="B60" s="1"/>
      <c r="C60" s="1"/>
      <c r="D60" s="15">
        <f t="shared" si="0"/>
        <v>0</v>
      </c>
    </row>
    <row r="61" spans="1:4" x14ac:dyDescent="0.2">
      <c r="A61" s="1"/>
      <c r="B61" s="1"/>
      <c r="C61" s="1"/>
      <c r="D61" s="15">
        <f t="shared" si="0"/>
        <v>0</v>
      </c>
    </row>
    <row r="62" spans="1:4" x14ac:dyDescent="0.2">
      <c r="A62" s="1"/>
      <c r="B62" s="1"/>
      <c r="C62" s="1"/>
      <c r="D62" s="15">
        <f t="shared" si="0"/>
        <v>0</v>
      </c>
    </row>
    <row r="63" spans="1:4" x14ac:dyDescent="0.2">
      <c r="A63" s="1"/>
      <c r="B63" s="1"/>
      <c r="C63" s="1"/>
      <c r="D63" s="15">
        <f t="shared" si="0"/>
        <v>0</v>
      </c>
    </row>
    <row r="64" spans="1:4" x14ac:dyDescent="0.2">
      <c r="A64" s="1"/>
      <c r="B64" s="1"/>
      <c r="C64" s="1"/>
      <c r="D64" s="15">
        <f t="shared" si="0"/>
        <v>0</v>
      </c>
    </row>
    <row r="65" spans="1:4" x14ac:dyDescent="0.2">
      <c r="A65" s="1"/>
      <c r="B65" s="1"/>
      <c r="C65" s="1"/>
      <c r="D65" s="15">
        <f t="shared" si="0"/>
        <v>0</v>
      </c>
    </row>
    <row r="66" spans="1:4" x14ac:dyDescent="0.2">
      <c r="A66" s="1"/>
      <c r="B66" s="1"/>
      <c r="C66" s="1"/>
      <c r="D66" s="15">
        <f t="shared" si="0"/>
        <v>0</v>
      </c>
    </row>
    <row r="67" spans="1:4" x14ac:dyDescent="0.2">
      <c r="A67" s="1"/>
      <c r="B67" s="1"/>
      <c r="C67" s="1"/>
      <c r="D67" s="15">
        <f t="shared" si="0"/>
        <v>0</v>
      </c>
    </row>
    <row r="68" spans="1:4" x14ac:dyDescent="0.2">
      <c r="A68" s="1"/>
      <c r="B68" s="1"/>
      <c r="C68" s="1"/>
      <c r="D68" s="15">
        <f t="shared" si="0"/>
        <v>0</v>
      </c>
    </row>
    <row r="69" spans="1:4" x14ac:dyDescent="0.2">
      <c r="A69" s="1"/>
      <c r="B69" s="1"/>
      <c r="C69" s="1"/>
      <c r="D69" s="15">
        <f t="shared" ref="D69:D132" si="1">IFERROR(VLOOKUP(C69,$M$5:$N$15,2,0),0)</f>
        <v>0</v>
      </c>
    </row>
    <row r="70" spans="1:4" x14ac:dyDescent="0.2">
      <c r="A70" s="1"/>
      <c r="B70" s="1"/>
      <c r="C70" s="1"/>
      <c r="D70" s="15">
        <f t="shared" si="1"/>
        <v>0</v>
      </c>
    </row>
    <row r="71" spans="1:4" x14ac:dyDescent="0.2">
      <c r="A71" s="1"/>
      <c r="B71" s="1"/>
      <c r="C71" s="1"/>
      <c r="D71" s="15">
        <f t="shared" si="1"/>
        <v>0</v>
      </c>
    </row>
    <row r="72" spans="1:4" x14ac:dyDescent="0.2">
      <c r="A72" s="1"/>
      <c r="B72" s="1"/>
      <c r="C72" s="1"/>
      <c r="D72" s="15">
        <f t="shared" si="1"/>
        <v>0</v>
      </c>
    </row>
    <row r="73" spans="1:4" x14ac:dyDescent="0.2">
      <c r="A73" s="1"/>
      <c r="B73" s="1"/>
      <c r="C73" s="1"/>
      <c r="D73" s="15">
        <f t="shared" si="1"/>
        <v>0</v>
      </c>
    </row>
    <row r="74" spans="1:4" x14ac:dyDescent="0.2">
      <c r="A74" s="1"/>
      <c r="B74" s="1"/>
      <c r="C74" s="1"/>
      <c r="D74" s="15">
        <f t="shared" si="1"/>
        <v>0</v>
      </c>
    </row>
    <row r="75" spans="1:4" x14ac:dyDescent="0.2">
      <c r="A75" s="1"/>
      <c r="B75" s="1"/>
      <c r="C75" s="1"/>
      <c r="D75" s="15">
        <f t="shared" si="1"/>
        <v>0</v>
      </c>
    </row>
    <row r="76" spans="1:4" x14ac:dyDescent="0.2">
      <c r="A76" s="1"/>
      <c r="B76" s="1"/>
      <c r="C76" s="1"/>
      <c r="D76" s="15">
        <f t="shared" si="1"/>
        <v>0</v>
      </c>
    </row>
    <row r="77" spans="1:4" x14ac:dyDescent="0.2">
      <c r="A77" s="1"/>
      <c r="B77" s="1"/>
      <c r="C77" s="1"/>
      <c r="D77" s="15">
        <f t="shared" si="1"/>
        <v>0</v>
      </c>
    </row>
    <row r="78" spans="1:4" x14ac:dyDescent="0.2">
      <c r="A78" s="1"/>
      <c r="B78" s="1"/>
      <c r="C78" s="1"/>
      <c r="D78" s="15">
        <f t="shared" si="1"/>
        <v>0</v>
      </c>
    </row>
    <row r="79" spans="1:4" x14ac:dyDescent="0.2">
      <c r="A79" s="1"/>
      <c r="B79" s="1"/>
      <c r="C79" s="1"/>
      <c r="D79" s="15">
        <f t="shared" si="1"/>
        <v>0</v>
      </c>
    </row>
    <row r="80" spans="1:4" x14ac:dyDescent="0.2">
      <c r="A80" s="1"/>
      <c r="B80" s="1"/>
      <c r="C80" s="1"/>
      <c r="D80" s="15">
        <f t="shared" si="1"/>
        <v>0</v>
      </c>
    </row>
    <row r="81" spans="1:4" x14ac:dyDescent="0.2">
      <c r="A81" s="1"/>
      <c r="B81" s="1"/>
      <c r="C81" s="1"/>
      <c r="D81" s="15">
        <f t="shared" si="1"/>
        <v>0</v>
      </c>
    </row>
    <row r="82" spans="1:4" x14ac:dyDescent="0.2">
      <c r="A82" s="1"/>
      <c r="B82" s="1"/>
      <c r="C82" s="1"/>
      <c r="D82" s="15">
        <f t="shared" si="1"/>
        <v>0</v>
      </c>
    </row>
    <row r="83" spans="1:4" x14ac:dyDescent="0.2">
      <c r="A83" s="1"/>
      <c r="B83" s="1"/>
      <c r="C83" s="1"/>
      <c r="D83" s="15">
        <f t="shared" si="1"/>
        <v>0</v>
      </c>
    </row>
    <row r="84" spans="1:4" x14ac:dyDescent="0.2">
      <c r="A84" s="1"/>
      <c r="B84" s="1"/>
      <c r="C84" s="1"/>
      <c r="D84" s="15">
        <f t="shared" si="1"/>
        <v>0</v>
      </c>
    </row>
    <row r="85" spans="1:4" x14ac:dyDescent="0.2">
      <c r="A85" s="1"/>
      <c r="B85" s="1"/>
      <c r="C85" s="1"/>
      <c r="D85" s="15">
        <f t="shared" si="1"/>
        <v>0</v>
      </c>
    </row>
    <row r="86" spans="1:4" x14ac:dyDescent="0.2">
      <c r="A86" s="1"/>
      <c r="B86" s="1"/>
      <c r="C86" s="1"/>
      <c r="D86" s="15">
        <f t="shared" si="1"/>
        <v>0</v>
      </c>
    </row>
    <row r="87" spans="1:4" x14ac:dyDescent="0.2">
      <c r="A87" s="1"/>
      <c r="B87" s="1"/>
      <c r="C87" s="1"/>
      <c r="D87" s="15">
        <f t="shared" si="1"/>
        <v>0</v>
      </c>
    </row>
    <row r="88" spans="1:4" x14ac:dyDescent="0.2">
      <c r="A88" s="1"/>
      <c r="B88" s="1"/>
      <c r="C88" s="1"/>
      <c r="D88" s="15">
        <f t="shared" si="1"/>
        <v>0</v>
      </c>
    </row>
    <row r="89" spans="1:4" x14ac:dyDescent="0.2">
      <c r="A89" s="1"/>
      <c r="B89" s="1"/>
      <c r="C89" s="1"/>
      <c r="D89" s="15">
        <f t="shared" si="1"/>
        <v>0</v>
      </c>
    </row>
    <row r="90" spans="1:4" x14ac:dyDescent="0.2">
      <c r="A90" s="1"/>
      <c r="B90" s="1"/>
      <c r="C90" s="1"/>
      <c r="D90" s="15">
        <f t="shared" si="1"/>
        <v>0</v>
      </c>
    </row>
    <row r="91" spans="1:4" x14ac:dyDescent="0.2">
      <c r="A91" s="1"/>
      <c r="B91" s="1"/>
      <c r="C91" s="1"/>
      <c r="D91" s="15">
        <f t="shared" si="1"/>
        <v>0</v>
      </c>
    </row>
    <row r="92" spans="1:4" x14ac:dyDescent="0.2">
      <c r="A92" s="1"/>
      <c r="B92" s="1"/>
      <c r="C92" s="1"/>
      <c r="D92" s="15">
        <f t="shared" si="1"/>
        <v>0</v>
      </c>
    </row>
    <row r="93" spans="1:4" x14ac:dyDescent="0.2">
      <c r="A93" s="1"/>
      <c r="B93" s="1"/>
      <c r="C93" s="1"/>
      <c r="D93" s="15">
        <f t="shared" si="1"/>
        <v>0</v>
      </c>
    </row>
    <row r="94" spans="1:4" x14ac:dyDescent="0.2">
      <c r="A94" s="1"/>
      <c r="B94" s="1"/>
      <c r="C94" s="1"/>
      <c r="D94" s="15">
        <f t="shared" si="1"/>
        <v>0</v>
      </c>
    </row>
    <row r="95" spans="1:4" x14ac:dyDescent="0.2">
      <c r="A95" s="1"/>
      <c r="B95" s="1"/>
      <c r="C95" s="1"/>
      <c r="D95" s="15">
        <f t="shared" si="1"/>
        <v>0</v>
      </c>
    </row>
    <row r="96" spans="1:4" x14ac:dyDescent="0.2">
      <c r="A96" s="1"/>
      <c r="B96" s="1"/>
      <c r="C96" s="1"/>
      <c r="D96" s="15">
        <f t="shared" si="1"/>
        <v>0</v>
      </c>
    </row>
    <row r="97" spans="1:4" x14ac:dyDescent="0.2">
      <c r="A97" s="1"/>
      <c r="B97" s="1"/>
      <c r="C97" s="1"/>
      <c r="D97" s="15">
        <f t="shared" si="1"/>
        <v>0</v>
      </c>
    </row>
    <row r="98" spans="1:4" x14ac:dyDescent="0.2">
      <c r="A98" s="1"/>
      <c r="B98" s="1"/>
      <c r="C98" s="1"/>
      <c r="D98" s="15">
        <f t="shared" si="1"/>
        <v>0</v>
      </c>
    </row>
    <row r="99" spans="1:4" x14ac:dyDescent="0.2">
      <c r="A99" s="1"/>
      <c r="B99" s="1"/>
      <c r="C99" s="1"/>
      <c r="D99" s="15">
        <f t="shared" si="1"/>
        <v>0</v>
      </c>
    </row>
    <row r="100" spans="1:4" x14ac:dyDescent="0.2">
      <c r="A100" s="1"/>
      <c r="B100" s="1"/>
      <c r="C100" s="1"/>
      <c r="D100" s="15">
        <f t="shared" si="1"/>
        <v>0</v>
      </c>
    </row>
    <row r="101" spans="1:4" x14ac:dyDescent="0.2">
      <c r="A101" s="1"/>
      <c r="B101" s="1"/>
      <c r="C101" s="1"/>
      <c r="D101" s="15">
        <f t="shared" si="1"/>
        <v>0</v>
      </c>
    </row>
    <row r="102" spans="1:4" x14ac:dyDescent="0.2">
      <c r="A102" s="1"/>
      <c r="B102" s="1"/>
      <c r="C102" s="1"/>
      <c r="D102" s="15">
        <f t="shared" si="1"/>
        <v>0</v>
      </c>
    </row>
    <row r="103" spans="1:4" x14ac:dyDescent="0.2">
      <c r="A103" s="1"/>
      <c r="B103" s="1"/>
      <c r="C103" s="1"/>
      <c r="D103" s="15">
        <f t="shared" si="1"/>
        <v>0</v>
      </c>
    </row>
    <row r="104" spans="1:4" x14ac:dyDescent="0.2">
      <c r="A104" s="1"/>
      <c r="B104" s="1"/>
      <c r="C104" s="1"/>
      <c r="D104" s="15">
        <f t="shared" si="1"/>
        <v>0</v>
      </c>
    </row>
    <row r="105" spans="1:4" x14ac:dyDescent="0.2">
      <c r="A105" s="1"/>
      <c r="B105" s="1"/>
      <c r="C105" s="1"/>
      <c r="D105" s="15">
        <f t="shared" si="1"/>
        <v>0</v>
      </c>
    </row>
    <row r="106" spans="1:4" x14ac:dyDescent="0.2">
      <c r="A106" s="1"/>
      <c r="B106" s="1"/>
      <c r="C106" s="1"/>
      <c r="D106" s="15">
        <f t="shared" si="1"/>
        <v>0</v>
      </c>
    </row>
    <row r="107" spans="1:4" x14ac:dyDescent="0.2">
      <c r="A107" s="1"/>
      <c r="B107" s="1"/>
      <c r="C107" s="1"/>
      <c r="D107" s="15">
        <f t="shared" si="1"/>
        <v>0</v>
      </c>
    </row>
    <row r="108" spans="1:4" x14ac:dyDescent="0.2">
      <c r="A108" s="1"/>
      <c r="B108" s="1"/>
      <c r="C108" s="1"/>
      <c r="D108" s="15">
        <f t="shared" si="1"/>
        <v>0</v>
      </c>
    </row>
    <row r="109" spans="1:4" x14ac:dyDescent="0.2">
      <c r="A109" s="1"/>
      <c r="B109" s="1"/>
      <c r="C109" s="1"/>
      <c r="D109" s="15">
        <f t="shared" si="1"/>
        <v>0</v>
      </c>
    </row>
    <row r="110" spans="1:4" x14ac:dyDescent="0.2">
      <c r="A110" s="1"/>
      <c r="B110" s="1"/>
      <c r="C110" s="1"/>
      <c r="D110" s="15">
        <f t="shared" si="1"/>
        <v>0</v>
      </c>
    </row>
    <row r="111" spans="1:4" x14ac:dyDescent="0.2">
      <c r="A111" s="1"/>
      <c r="B111" s="1"/>
      <c r="C111" s="1"/>
      <c r="D111" s="15">
        <f t="shared" si="1"/>
        <v>0</v>
      </c>
    </row>
    <row r="112" spans="1:4" x14ac:dyDescent="0.2">
      <c r="A112" s="1"/>
      <c r="B112" s="1"/>
      <c r="C112" s="1"/>
      <c r="D112" s="15">
        <f t="shared" si="1"/>
        <v>0</v>
      </c>
    </row>
    <row r="113" spans="1:4" x14ac:dyDescent="0.2">
      <c r="A113" s="1"/>
      <c r="B113" s="1"/>
      <c r="C113" s="1"/>
      <c r="D113" s="15">
        <f t="shared" si="1"/>
        <v>0</v>
      </c>
    </row>
    <row r="114" spans="1:4" x14ac:dyDescent="0.2">
      <c r="A114" s="1"/>
      <c r="B114" s="1"/>
      <c r="C114" s="1"/>
      <c r="D114" s="15">
        <f t="shared" si="1"/>
        <v>0</v>
      </c>
    </row>
    <row r="115" spans="1:4" x14ac:dyDescent="0.2">
      <c r="A115" s="1"/>
      <c r="B115" s="1"/>
      <c r="C115" s="1"/>
      <c r="D115" s="15">
        <f t="shared" si="1"/>
        <v>0</v>
      </c>
    </row>
    <row r="116" spans="1:4" x14ac:dyDescent="0.2">
      <c r="A116" s="1"/>
      <c r="B116" s="1"/>
      <c r="C116" s="1"/>
      <c r="D116" s="15">
        <f t="shared" si="1"/>
        <v>0</v>
      </c>
    </row>
    <row r="117" spans="1:4" x14ac:dyDescent="0.2">
      <c r="A117" s="1"/>
      <c r="B117" s="1"/>
      <c r="C117" s="1"/>
      <c r="D117" s="15">
        <f t="shared" si="1"/>
        <v>0</v>
      </c>
    </row>
    <row r="118" spans="1:4" x14ac:dyDescent="0.2">
      <c r="A118" s="1"/>
      <c r="B118" s="1"/>
      <c r="C118" s="1"/>
      <c r="D118" s="15">
        <f t="shared" si="1"/>
        <v>0</v>
      </c>
    </row>
    <row r="119" spans="1:4" x14ac:dyDescent="0.2">
      <c r="A119" s="1"/>
      <c r="B119" s="1"/>
      <c r="C119" s="1"/>
      <c r="D119" s="15">
        <f t="shared" si="1"/>
        <v>0</v>
      </c>
    </row>
    <row r="120" spans="1:4" x14ac:dyDescent="0.2">
      <c r="A120" s="1"/>
      <c r="B120" s="1"/>
      <c r="C120" s="1"/>
      <c r="D120" s="15">
        <f t="shared" si="1"/>
        <v>0</v>
      </c>
    </row>
    <row r="121" spans="1:4" x14ac:dyDescent="0.2">
      <c r="A121" s="1"/>
      <c r="B121" s="1"/>
      <c r="C121" s="1"/>
      <c r="D121" s="15">
        <f t="shared" si="1"/>
        <v>0</v>
      </c>
    </row>
    <row r="122" spans="1:4" x14ac:dyDescent="0.2">
      <c r="A122" s="1"/>
      <c r="B122" s="1"/>
      <c r="C122" s="1"/>
      <c r="D122" s="15">
        <f t="shared" si="1"/>
        <v>0</v>
      </c>
    </row>
    <row r="123" spans="1:4" x14ac:dyDescent="0.2">
      <c r="A123" s="1"/>
      <c r="B123" s="1"/>
      <c r="C123" s="1"/>
      <c r="D123" s="15">
        <f t="shared" si="1"/>
        <v>0</v>
      </c>
    </row>
    <row r="124" spans="1:4" x14ac:dyDescent="0.2">
      <c r="A124" s="1"/>
      <c r="B124" s="1"/>
      <c r="C124" s="1"/>
      <c r="D124" s="15">
        <f t="shared" si="1"/>
        <v>0</v>
      </c>
    </row>
    <row r="125" spans="1:4" x14ac:dyDescent="0.2">
      <c r="A125" s="1"/>
      <c r="B125" s="1"/>
      <c r="C125" s="1"/>
      <c r="D125" s="15">
        <f t="shared" si="1"/>
        <v>0</v>
      </c>
    </row>
    <row r="126" spans="1:4" x14ac:dyDescent="0.2">
      <c r="A126" s="1"/>
      <c r="B126" s="1"/>
      <c r="C126" s="1"/>
      <c r="D126" s="15">
        <f t="shared" si="1"/>
        <v>0</v>
      </c>
    </row>
    <row r="127" spans="1:4" x14ac:dyDescent="0.2">
      <c r="A127" s="1"/>
      <c r="B127" s="1"/>
      <c r="C127" s="1"/>
      <c r="D127" s="15">
        <f t="shared" si="1"/>
        <v>0</v>
      </c>
    </row>
    <row r="128" spans="1:4" x14ac:dyDescent="0.2">
      <c r="A128" s="1"/>
      <c r="B128" s="1"/>
      <c r="C128" s="1"/>
      <c r="D128" s="15">
        <f t="shared" si="1"/>
        <v>0</v>
      </c>
    </row>
    <row r="129" spans="1:4" x14ac:dyDescent="0.2">
      <c r="A129" s="1"/>
      <c r="B129" s="1"/>
      <c r="C129" s="1"/>
      <c r="D129" s="15">
        <f t="shared" si="1"/>
        <v>0</v>
      </c>
    </row>
    <row r="130" spans="1:4" x14ac:dyDescent="0.2">
      <c r="A130" s="1"/>
      <c r="B130" s="1"/>
      <c r="C130" s="1"/>
      <c r="D130" s="15">
        <f t="shared" si="1"/>
        <v>0</v>
      </c>
    </row>
    <row r="131" spans="1:4" x14ac:dyDescent="0.2">
      <c r="A131" s="1"/>
      <c r="B131" s="1"/>
      <c r="C131" s="1"/>
      <c r="D131" s="15">
        <f t="shared" si="1"/>
        <v>0</v>
      </c>
    </row>
    <row r="132" spans="1:4" x14ac:dyDescent="0.2">
      <c r="A132" s="1"/>
      <c r="B132" s="1"/>
      <c r="C132" s="1"/>
      <c r="D132" s="15">
        <f t="shared" si="1"/>
        <v>0</v>
      </c>
    </row>
    <row r="133" spans="1:4" x14ac:dyDescent="0.2">
      <c r="A133" s="1"/>
      <c r="B133" s="1"/>
      <c r="C133" s="1"/>
      <c r="D133" s="15">
        <f t="shared" ref="D133:D154" si="2">IFERROR(VLOOKUP(C133,$M$5:$N$15,2,0),0)</f>
        <v>0</v>
      </c>
    </row>
    <row r="134" spans="1:4" x14ac:dyDescent="0.2">
      <c r="A134" s="1"/>
      <c r="B134" s="1"/>
      <c r="C134" s="1"/>
      <c r="D134" s="15">
        <f t="shared" si="2"/>
        <v>0</v>
      </c>
    </row>
    <row r="135" spans="1:4" x14ac:dyDescent="0.2">
      <c r="A135" s="1"/>
      <c r="B135" s="1"/>
      <c r="C135" s="1"/>
      <c r="D135" s="15">
        <f t="shared" si="2"/>
        <v>0</v>
      </c>
    </row>
    <row r="136" spans="1:4" x14ac:dyDescent="0.2">
      <c r="A136" s="1"/>
      <c r="B136" s="1"/>
      <c r="C136" s="1"/>
      <c r="D136" s="15">
        <f t="shared" si="2"/>
        <v>0</v>
      </c>
    </row>
    <row r="137" spans="1:4" x14ac:dyDescent="0.2">
      <c r="A137" s="1"/>
      <c r="B137" s="1"/>
      <c r="C137" s="1"/>
      <c r="D137" s="15">
        <f t="shared" si="2"/>
        <v>0</v>
      </c>
    </row>
    <row r="138" spans="1:4" x14ac:dyDescent="0.2">
      <c r="A138" s="1"/>
      <c r="B138" s="1"/>
      <c r="C138" s="1"/>
      <c r="D138" s="15">
        <f t="shared" si="2"/>
        <v>0</v>
      </c>
    </row>
    <row r="139" spans="1:4" x14ac:dyDescent="0.2">
      <c r="A139" s="1"/>
      <c r="B139" s="1"/>
      <c r="C139" s="1"/>
      <c r="D139" s="15">
        <f t="shared" si="2"/>
        <v>0</v>
      </c>
    </row>
    <row r="140" spans="1:4" x14ac:dyDescent="0.2">
      <c r="A140" s="1"/>
      <c r="B140" s="1"/>
      <c r="C140" s="1"/>
      <c r="D140" s="15">
        <f t="shared" si="2"/>
        <v>0</v>
      </c>
    </row>
    <row r="141" spans="1:4" x14ac:dyDescent="0.2">
      <c r="A141" s="1"/>
      <c r="B141" s="1"/>
      <c r="C141" s="1"/>
      <c r="D141" s="15">
        <f t="shared" si="2"/>
        <v>0</v>
      </c>
    </row>
    <row r="142" spans="1:4" x14ac:dyDescent="0.2">
      <c r="A142" s="1"/>
      <c r="B142" s="1"/>
      <c r="C142" s="1"/>
      <c r="D142" s="15">
        <f t="shared" si="2"/>
        <v>0</v>
      </c>
    </row>
    <row r="143" spans="1:4" x14ac:dyDescent="0.2">
      <c r="A143" s="1"/>
      <c r="B143" s="1"/>
      <c r="C143" s="1"/>
      <c r="D143" s="15">
        <f t="shared" si="2"/>
        <v>0</v>
      </c>
    </row>
    <row r="144" spans="1:4" x14ac:dyDescent="0.2">
      <c r="A144" s="1"/>
      <c r="B144" s="1"/>
      <c r="C144" s="1"/>
      <c r="D144" s="15">
        <f t="shared" si="2"/>
        <v>0</v>
      </c>
    </row>
    <row r="145" spans="1:4" x14ac:dyDescent="0.2">
      <c r="A145" s="1"/>
      <c r="B145" s="1"/>
      <c r="C145" s="1"/>
      <c r="D145" s="15">
        <f t="shared" si="2"/>
        <v>0</v>
      </c>
    </row>
    <row r="146" spans="1:4" x14ac:dyDescent="0.2">
      <c r="A146" s="1"/>
      <c r="B146" s="1"/>
      <c r="C146" s="1"/>
      <c r="D146" s="15">
        <f t="shared" si="2"/>
        <v>0</v>
      </c>
    </row>
    <row r="147" spans="1:4" x14ac:dyDescent="0.2">
      <c r="A147" s="1"/>
      <c r="B147" s="1"/>
      <c r="C147" s="1"/>
      <c r="D147" s="15">
        <f t="shared" si="2"/>
        <v>0</v>
      </c>
    </row>
    <row r="148" spans="1:4" x14ac:dyDescent="0.2">
      <c r="A148" s="1"/>
      <c r="B148" s="1"/>
      <c r="C148" s="1"/>
      <c r="D148" s="15">
        <f t="shared" si="2"/>
        <v>0</v>
      </c>
    </row>
    <row r="149" spans="1:4" x14ac:dyDescent="0.2">
      <c r="A149" s="1"/>
      <c r="B149" s="1"/>
      <c r="C149" s="1"/>
      <c r="D149" s="15">
        <f t="shared" si="2"/>
        <v>0</v>
      </c>
    </row>
    <row r="150" spans="1:4" x14ac:dyDescent="0.2">
      <c r="A150" s="1"/>
      <c r="B150" s="1"/>
      <c r="C150" s="1"/>
      <c r="D150" s="15">
        <f t="shared" si="2"/>
        <v>0</v>
      </c>
    </row>
    <row r="151" spans="1:4" x14ac:dyDescent="0.2">
      <c r="A151" s="1"/>
      <c r="B151" s="1"/>
      <c r="C151" s="1"/>
      <c r="D151" s="15">
        <f t="shared" si="2"/>
        <v>0</v>
      </c>
    </row>
    <row r="152" spans="1:4" x14ac:dyDescent="0.2">
      <c r="A152" s="1"/>
      <c r="B152" s="1"/>
      <c r="C152" s="1"/>
      <c r="D152" s="15">
        <f t="shared" si="2"/>
        <v>0</v>
      </c>
    </row>
    <row r="153" spans="1:4" x14ac:dyDescent="0.2">
      <c r="A153" s="1"/>
      <c r="B153" s="1"/>
      <c r="C153" s="1"/>
      <c r="D153" s="15">
        <f t="shared" si="2"/>
        <v>0</v>
      </c>
    </row>
    <row r="154" spans="1:4" x14ac:dyDescent="0.2">
      <c r="A154" s="1"/>
      <c r="B154" s="1"/>
      <c r="C154" s="1"/>
      <c r="D154" s="15">
        <f t="shared" si="2"/>
        <v>0</v>
      </c>
    </row>
    <row r="155" spans="1:4" x14ac:dyDescent="0.2">
      <c r="D155" s="24">
        <f>SUM(D4:D154)</f>
        <v>0</v>
      </c>
    </row>
    <row r="156" spans="1:4" ht="18.75" thickBot="1" x14ac:dyDescent="0.25">
      <c r="C156" s="25" t="s">
        <v>80</v>
      </c>
      <c r="D156" s="12">
        <f>IF(D155&lt;=12,D155,12)</f>
        <v>0</v>
      </c>
    </row>
  </sheetData>
  <sheetProtection algorithmName="SHA-512" hashValue="HGSsy0VAh5EYH/MMZnADgMatpUUUxneiTkXEcl24Ix1bYC4uryUmLkDGM8Tzg5DWKScv+4u63vWa+kqqSB6slA==" saltValue="Rz+WJjdtx9d5qdXO/oCymw==" spinCount="100000" sheet="1" objects="1" scenarios="1" selectLockedCells="1"/>
  <protectedRanges>
    <protectedRange sqref="A4:B154" name="publica"/>
  </protectedRanges>
  <mergeCells count="1">
    <mergeCell ref="A1:D1"/>
  </mergeCells>
  <dataValidations count="1">
    <dataValidation type="list" allowBlank="1" showInputMessage="1" showErrorMessage="1" sqref="C4:C154">
      <formula1>$M$5:$M$15</formula1>
    </dataValidation>
  </dataValidations>
  <pageMargins left="0.75" right="0.75" top="1" bottom="1" header="0" footer="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6"/>
  <sheetViews>
    <sheetView zoomScale="90" zoomScaleNormal="90" workbookViewId="0">
      <selection activeCell="A4" sqref="A4"/>
    </sheetView>
  </sheetViews>
  <sheetFormatPr baseColWidth="10" defaultRowHeight="12.75" x14ac:dyDescent="0.2"/>
  <cols>
    <col min="1" max="1" width="45.28515625" style="13" customWidth="1"/>
    <col min="2" max="2" width="12.5703125" style="13" customWidth="1"/>
    <col min="3" max="3" width="40.42578125" style="13" customWidth="1"/>
    <col min="4" max="4" width="29.42578125" style="13" customWidth="1"/>
    <col min="5" max="5" width="11.42578125" style="13"/>
    <col min="6" max="7" width="12.7109375" style="13" bestFit="1" customWidth="1"/>
    <col min="8" max="12" width="11.42578125" style="13"/>
    <col min="13" max="13" width="14.7109375" style="13" customWidth="1"/>
    <col min="14" max="16384" width="11.42578125" style="13"/>
  </cols>
  <sheetData>
    <row r="1" spans="1:17" ht="26.25" x14ac:dyDescent="0.4">
      <c r="A1" s="127" t="s">
        <v>117</v>
      </c>
      <c r="B1" s="127"/>
      <c r="C1" s="127"/>
      <c r="D1" s="126"/>
    </row>
    <row r="3" spans="1:17" ht="15.75" x14ac:dyDescent="0.2">
      <c r="A3" s="6" t="s">
        <v>8</v>
      </c>
      <c r="B3" s="6" t="s">
        <v>6</v>
      </c>
      <c r="C3" s="6" t="s">
        <v>26</v>
      </c>
      <c r="D3" s="6" t="s">
        <v>109</v>
      </c>
      <c r="N3" s="14"/>
      <c r="Q3" s="14"/>
    </row>
    <row r="4" spans="1:17" x14ac:dyDescent="0.2">
      <c r="A4" s="1"/>
      <c r="B4" s="1"/>
      <c r="C4" s="1"/>
      <c r="D4" s="15">
        <f>IFERROR(VLOOKUP(C4,$M$5:$N$11,2,0),0)</f>
        <v>0</v>
      </c>
      <c r="N4" s="14"/>
      <c r="Q4" s="14"/>
    </row>
    <row r="5" spans="1:17" x14ac:dyDescent="0.2">
      <c r="A5" s="1"/>
      <c r="B5" s="1"/>
      <c r="C5" s="1"/>
      <c r="D5" s="15">
        <f t="shared" ref="D5:D68" si="0">IFERROR(VLOOKUP(C5,$M$5:$N$11,2,0),0)</f>
        <v>0</v>
      </c>
      <c r="M5" s="16" t="s">
        <v>26</v>
      </c>
      <c r="N5" s="17" t="s">
        <v>2</v>
      </c>
      <c r="Q5" s="14"/>
    </row>
    <row r="6" spans="1:17" x14ac:dyDescent="0.2">
      <c r="A6" s="1"/>
      <c r="B6" s="1"/>
      <c r="C6" s="1"/>
      <c r="D6" s="15">
        <f t="shared" si="0"/>
        <v>0</v>
      </c>
      <c r="M6" s="16" t="s">
        <v>61</v>
      </c>
      <c r="N6" s="14">
        <v>0.5</v>
      </c>
      <c r="Q6" s="18"/>
    </row>
    <row r="7" spans="1:17" x14ac:dyDescent="0.2">
      <c r="A7" s="1"/>
      <c r="B7" s="1"/>
      <c r="C7" s="1"/>
      <c r="D7" s="15">
        <f t="shared" si="0"/>
        <v>0</v>
      </c>
      <c r="M7" s="13" t="s">
        <v>62</v>
      </c>
      <c r="N7" s="14">
        <v>0.3</v>
      </c>
      <c r="Q7" s="14"/>
    </row>
    <row r="8" spans="1:17" x14ac:dyDescent="0.2">
      <c r="A8" s="1"/>
      <c r="B8" s="1"/>
      <c r="C8" s="1"/>
      <c r="D8" s="15">
        <f t="shared" si="0"/>
        <v>0</v>
      </c>
      <c r="M8" s="16" t="s">
        <v>63</v>
      </c>
      <c r="N8" s="14">
        <v>0.1</v>
      </c>
    </row>
    <row r="9" spans="1:17" x14ac:dyDescent="0.2">
      <c r="A9" s="1"/>
      <c r="B9" s="1"/>
      <c r="C9" s="1"/>
      <c r="D9" s="15">
        <f t="shared" si="0"/>
        <v>0</v>
      </c>
      <c r="M9" s="16" t="s">
        <v>64</v>
      </c>
      <c r="N9" s="14">
        <v>0.3</v>
      </c>
    </row>
    <row r="10" spans="1:17" x14ac:dyDescent="0.2">
      <c r="A10" s="1"/>
      <c r="B10" s="1"/>
      <c r="C10" s="1"/>
      <c r="D10" s="15">
        <f t="shared" si="0"/>
        <v>0</v>
      </c>
      <c r="M10" s="13" t="s">
        <v>65</v>
      </c>
      <c r="N10" s="14">
        <v>0.5</v>
      </c>
    </row>
    <row r="11" spans="1:17" x14ac:dyDescent="0.2">
      <c r="A11" s="1"/>
      <c r="B11" s="1"/>
      <c r="C11" s="1"/>
      <c r="D11" s="15">
        <f t="shared" si="0"/>
        <v>0</v>
      </c>
      <c r="M11" s="16" t="s">
        <v>66</v>
      </c>
      <c r="N11" s="14">
        <v>0.2</v>
      </c>
    </row>
    <row r="12" spans="1:17" x14ac:dyDescent="0.2">
      <c r="A12" s="1"/>
      <c r="B12" s="1"/>
      <c r="C12" s="1"/>
      <c r="D12" s="15">
        <f t="shared" si="0"/>
        <v>0</v>
      </c>
      <c r="N12" s="14"/>
    </row>
    <row r="13" spans="1:17" x14ac:dyDescent="0.2">
      <c r="A13" s="1"/>
      <c r="B13" s="1"/>
      <c r="C13" s="1"/>
      <c r="D13" s="15">
        <f t="shared" si="0"/>
        <v>0</v>
      </c>
    </row>
    <row r="14" spans="1:17" x14ac:dyDescent="0.2">
      <c r="A14" s="1"/>
      <c r="B14" s="1"/>
      <c r="C14" s="1"/>
      <c r="D14" s="15">
        <f t="shared" si="0"/>
        <v>0</v>
      </c>
      <c r="H14" s="19"/>
    </row>
    <row r="15" spans="1:17" x14ac:dyDescent="0.2">
      <c r="A15" s="1"/>
      <c r="B15" s="1"/>
      <c r="C15" s="1"/>
      <c r="D15" s="15">
        <f t="shared" si="0"/>
        <v>0</v>
      </c>
    </row>
    <row r="16" spans="1:17" x14ac:dyDescent="0.2">
      <c r="A16" s="1"/>
      <c r="B16" s="1"/>
      <c r="C16" s="1"/>
      <c r="D16" s="15">
        <f t="shared" si="0"/>
        <v>0</v>
      </c>
    </row>
    <row r="17" spans="1:4" x14ac:dyDescent="0.2">
      <c r="A17" s="1"/>
      <c r="B17" s="1"/>
      <c r="C17" s="1"/>
      <c r="D17" s="15">
        <f t="shared" si="0"/>
        <v>0</v>
      </c>
    </row>
    <row r="18" spans="1:4" x14ac:dyDescent="0.2">
      <c r="A18" s="1"/>
      <c r="B18" s="1"/>
      <c r="C18" s="1"/>
      <c r="D18" s="15">
        <f t="shared" si="0"/>
        <v>0</v>
      </c>
    </row>
    <row r="19" spans="1:4" x14ac:dyDescent="0.2">
      <c r="A19" s="1"/>
      <c r="B19" s="1"/>
      <c r="C19" s="1"/>
      <c r="D19" s="15">
        <f t="shared" si="0"/>
        <v>0</v>
      </c>
    </row>
    <row r="20" spans="1:4" x14ac:dyDescent="0.2">
      <c r="A20" s="1"/>
      <c r="B20" s="1"/>
      <c r="C20" s="1"/>
      <c r="D20" s="15">
        <f t="shared" si="0"/>
        <v>0</v>
      </c>
    </row>
    <row r="21" spans="1:4" x14ac:dyDescent="0.2">
      <c r="A21" s="1"/>
      <c r="B21" s="1"/>
      <c r="C21" s="1"/>
      <c r="D21" s="15">
        <f t="shared" si="0"/>
        <v>0</v>
      </c>
    </row>
    <row r="22" spans="1:4" x14ac:dyDescent="0.2">
      <c r="A22" s="1"/>
      <c r="B22" s="1"/>
      <c r="C22" s="1"/>
      <c r="D22" s="15">
        <f t="shared" si="0"/>
        <v>0</v>
      </c>
    </row>
    <row r="23" spans="1:4" x14ac:dyDescent="0.2">
      <c r="A23" s="1"/>
      <c r="B23" s="1"/>
      <c r="C23" s="1"/>
      <c r="D23" s="15">
        <f t="shared" si="0"/>
        <v>0</v>
      </c>
    </row>
    <row r="24" spans="1:4" x14ac:dyDescent="0.2">
      <c r="A24" s="1"/>
      <c r="B24" s="1"/>
      <c r="C24" s="1"/>
      <c r="D24" s="15">
        <f t="shared" si="0"/>
        <v>0</v>
      </c>
    </row>
    <row r="25" spans="1:4" x14ac:dyDescent="0.2">
      <c r="A25" s="1"/>
      <c r="B25" s="1"/>
      <c r="C25" s="1"/>
      <c r="D25" s="15">
        <f t="shared" si="0"/>
        <v>0</v>
      </c>
    </row>
    <row r="26" spans="1:4" x14ac:dyDescent="0.2">
      <c r="A26" s="1"/>
      <c r="B26" s="1"/>
      <c r="C26" s="1"/>
      <c r="D26" s="15">
        <f t="shared" si="0"/>
        <v>0</v>
      </c>
    </row>
    <row r="27" spans="1:4" x14ac:dyDescent="0.2">
      <c r="A27" s="1"/>
      <c r="B27" s="1"/>
      <c r="C27" s="1"/>
      <c r="D27" s="15">
        <f t="shared" si="0"/>
        <v>0</v>
      </c>
    </row>
    <row r="28" spans="1:4" x14ac:dyDescent="0.2">
      <c r="A28" s="1"/>
      <c r="B28" s="1"/>
      <c r="C28" s="1"/>
      <c r="D28" s="15">
        <f t="shared" si="0"/>
        <v>0</v>
      </c>
    </row>
    <row r="29" spans="1:4" x14ac:dyDescent="0.2">
      <c r="A29" s="1"/>
      <c r="B29" s="1"/>
      <c r="C29" s="1"/>
      <c r="D29" s="15">
        <f t="shared" si="0"/>
        <v>0</v>
      </c>
    </row>
    <row r="30" spans="1:4" x14ac:dyDescent="0.2">
      <c r="A30" s="1"/>
      <c r="B30" s="1"/>
      <c r="C30" s="1"/>
      <c r="D30" s="15">
        <f t="shared" si="0"/>
        <v>0</v>
      </c>
    </row>
    <row r="31" spans="1:4" x14ac:dyDescent="0.2">
      <c r="A31" s="1"/>
      <c r="B31" s="1"/>
      <c r="C31" s="1"/>
      <c r="D31" s="15">
        <f t="shared" si="0"/>
        <v>0</v>
      </c>
    </row>
    <row r="32" spans="1:4" x14ac:dyDescent="0.2">
      <c r="A32" s="1"/>
      <c r="B32" s="1"/>
      <c r="C32" s="1"/>
      <c r="D32" s="15">
        <f t="shared" si="0"/>
        <v>0</v>
      </c>
    </row>
    <row r="33" spans="1:4" x14ac:dyDescent="0.2">
      <c r="A33" s="1"/>
      <c r="B33" s="1"/>
      <c r="C33" s="1"/>
      <c r="D33" s="15">
        <f t="shared" si="0"/>
        <v>0</v>
      </c>
    </row>
    <row r="34" spans="1:4" x14ac:dyDescent="0.2">
      <c r="A34" s="1"/>
      <c r="B34" s="1"/>
      <c r="C34" s="1"/>
      <c r="D34" s="15">
        <f t="shared" si="0"/>
        <v>0</v>
      </c>
    </row>
    <row r="35" spans="1:4" x14ac:dyDescent="0.2">
      <c r="A35" s="1"/>
      <c r="B35" s="1"/>
      <c r="C35" s="1"/>
      <c r="D35" s="15">
        <f t="shared" si="0"/>
        <v>0</v>
      </c>
    </row>
    <row r="36" spans="1:4" x14ac:dyDescent="0.2">
      <c r="A36" s="1"/>
      <c r="B36" s="1"/>
      <c r="C36" s="1"/>
      <c r="D36" s="15">
        <f t="shared" si="0"/>
        <v>0</v>
      </c>
    </row>
    <row r="37" spans="1:4" x14ac:dyDescent="0.2">
      <c r="A37" s="1"/>
      <c r="B37" s="1"/>
      <c r="C37" s="1"/>
      <c r="D37" s="15">
        <f t="shared" si="0"/>
        <v>0</v>
      </c>
    </row>
    <row r="38" spans="1:4" x14ac:dyDescent="0.2">
      <c r="A38" s="1"/>
      <c r="B38" s="1"/>
      <c r="C38" s="1"/>
      <c r="D38" s="15">
        <f t="shared" si="0"/>
        <v>0</v>
      </c>
    </row>
    <row r="39" spans="1:4" x14ac:dyDescent="0.2">
      <c r="A39" s="1"/>
      <c r="B39" s="1"/>
      <c r="C39" s="1"/>
      <c r="D39" s="15">
        <f t="shared" si="0"/>
        <v>0</v>
      </c>
    </row>
    <row r="40" spans="1:4" x14ac:dyDescent="0.2">
      <c r="A40" s="1"/>
      <c r="B40" s="1"/>
      <c r="C40" s="1"/>
      <c r="D40" s="15">
        <f t="shared" si="0"/>
        <v>0</v>
      </c>
    </row>
    <row r="41" spans="1:4" x14ac:dyDescent="0.2">
      <c r="A41" s="1"/>
      <c r="B41" s="1"/>
      <c r="C41" s="1"/>
      <c r="D41" s="15">
        <f t="shared" si="0"/>
        <v>0</v>
      </c>
    </row>
    <row r="42" spans="1:4" x14ac:dyDescent="0.2">
      <c r="A42" s="1"/>
      <c r="B42" s="1"/>
      <c r="C42" s="1"/>
      <c r="D42" s="15">
        <f t="shared" si="0"/>
        <v>0</v>
      </c>
    </row>
    <row r="43" spans="1:4" x14ac:dyDescent="0.2">
      <c r="A43" s="1"/>
      <c r="B43" s="1"/>
      <c r="C43" s="1"/>
      <c r="D43" s="15">
        <f t="shared" si="0"/>
        <v>0</v>
      </c>
    </row>
    <row r="44" spans="1:4" x14ac:dyDescent="0.2">
      <c r="A44" s="1"/>
      <c r="B44" s="1"/>
      <c r="C44" s="1"/>
      <c r="D44" s="15">
        <f t="shared" si="0"/>
        <v>0</v>
      </c>
    </row>
    <row r="45" spans="1:4" x14ac:dyDescent="0.2">
      <c r="A45" s="1"/>
      <c r="B45" s="1"/>
      <c r="C45" s="1"/>
      <c r="D45" s="15">
        <f t="shared" si="0"/>
        <v>0</v>
      </c>
    </row>
    <row r="46" spans="1:4" x14ac:dyDescent="0.2">
      <c r="A46" s="1"/>
      <c r="B46" s="1"/>
      <c r="C46" s="1"/>
      <c r="D46" s="15">
        <f t="shared" si="0"/>
        <v>0</v>
      </c>
    </row>
    <row r="47" spans="1:4" x14ac:dyDescent="0.2">
      <c r="A47" s="1"/>
      <c r="B47" s="1"/>
      <c r="C47" s="1"/>
      <c r="D47" s="15">
        <f t="shared" si="0"/>
        <v>0</v>
      </c>
    </row>
    <row r="48" spans="1:4" x14ac:dyDescent="0.2">
      <c r="A48" s="1"/>
      <c r="B48" s="1"/>
      <c r="C48" s="1"/>
      <c r="D48" s="15">
        <f t="shared" si="0"/>
        <v>0</v>
      </c>
    </row>
    <row r="49" spans="1:4" x14ac:dyDescent="0.2">
      <c r="A49" s="1"/>
      <c r="B49" s="1"/>
      <c r="C49" s="1"/>
      <c r="D49" s="15">
        <f t="shared" si="0"/>
        <v>0</v>
      </c>
    </row>
    <row r="50" spans="1:4" x14ac:dyDescent="0.2">
      <c r="A50" s="1"/>
      <c r="B50" s="1"/>
      <c r="C50" s="1"/>
      <c r="D50" s="15">
        <f t="shared" si="0"/>
        <v>0</v>
      </c>
    </row>
    <row r="51" spans="1:4" x14ac:dyDescent="0.2">
      <c r="A51" s="1"/>
      <c r="B51" s="1"/>
      <c r="C51" s="1"/>
      <c r="D51" s="15">
        <f t="shared" si="0"/>
        <v>0</v>
      </c>
    </row>
    <row r="52" spans="1:4" x14ac:dyDescent="0.2">
      <c r="A52" s="1"/>
      <c r="B52" s="1"/>
      <c r="C52" s="1"/>
      <c r="D52" s="15">
        <f t="shared" si="0"/>
        <v>0</v>
      </c>
    </row>
    <row r="53" spans="1:4" x14ac:dyDescent="0.2">
      <c r="A53" s="1"/>
      <c r="B53" s="1"/>
      <c r="C53" s="1"/>
      <c r="D53" s="15">
        <f t="shared" si="0"/>
        <v>0</v>
      </c>
    </row>
    <row r="54" spans="1:4" x14ac:dyDescent="0.2">
      <c r="A54" s="1"/>
      <c r="B54" s="1"/>
      <c r="C54" s="1"/>
      <c r="D54" s="15">
        <f t="shared" si="0"/>
        <v>0</v>
      </c>
    </row>
    <row r="55" spans="1:4" x14ac:dyDescent="0.2">
      <c r="A55" s="1"/>
      <c r="B55" s="1"/>
      <c r="C55" s="1"/>
      <c r="D55" s="15">
        <f t="shared" si="0"/>
        <v>0</v>
      </c>
    </row>
    <row r="56" spans="1:4" x14ac:dyDescent="0.2">
      <c r="A56" s="1"/>
      <c r="B56" s="1"/>
      <c r="C56" s="1"/>
      <c r="D56" s="15">
        <f t="shared" si="0"/>
        <v>0</v>
      </c>
    </row>
    <row r="57" spans="1:4" x14ac:dyDescent="0.2">
      <c r="A57" s="1"/>
      <c r="B57" s="1"/>
      <c r="C57" s="1"/>
      <c r="D57" s="15">
        <f t="shared" si="0"/>
        <v>0</v>
      </c>
    </row>
    <row r="58" spans="1:4" x14ac:dyDescent="0.2">
      <c r="A58" s="1"/>
      <c r="B58" s="1"/>
      <c r="C58" s="1"/>
      <c r="D58" s="15">
        <f t="shared" si="0"/>
        <v>0</v>
      </c>
    </row>
    <row r="59" spans="1:4" x14ac:dyDescent="0.2">
      <c r="A59" s="1"/>
      <c r="B59" s="1"/>
      <c r="C59" s="1"/>
      <c r="D59" s="15">
        <f t="shared" si="0"/>
        <v>0</v>
      </c>
    </row>
    <row r="60" spans="1:4" x14ac:dyDescent="0.2">
      <c r="A60" s="1"/>
      <c r="B60" s="1"/>
      <c r="C60" s="1"/>
      <c r="D60" s="15">
        <f t="shared" si="0"/>
        <v>0</v>
      </c>
    </row>
    <row r="61" spans="1:4" x14ac:dyDescent="0.2">
      <c r="A61" s="1"/>
      <c r="B61" s="1"/>
      <c r="C61" s="1"/>
      <c r="D61" s="15">
        <f t="shared" si="0"/>
        <v>0</v>
      </c>
    </row>
    <row r="62" spans="1:4" x14ac:dyDescent="0.2">
      <c r="A62" s="1"/>
      <c r="B62" s="1"/>
      <c r="C62" s="1"/>
      <c r="D62" s="15">
        <f t="shared" si="0"/>
        <v>0</v>
      </c>
    </row>
    <row r="63" spans="1:4" x14ac:dyDescent="0.2">
      <c r="A63" s="1"/>
      <c r="B63" s="1"/>
      <c r="C63" s="1"/>
      <c r="D63" s="15">
        <f t="shared" si="0"/>
        <v>0</v>
      </c>
    </row>
    <row r="64" spans="1:4" x14ac:dyDescent="0.2">
      <c r="A64" s="1"/>
      <c r="B64" s="1"/>
      <c r="C64" s="1"/>
      <c r="D64" s="15">
        <f t="shared" si="0"/>
        <v>0</v>
      </c>
    </row>
    <row r="65" spans="1:4" x14ac:dyDescent="0.2">
      <c r="A65" s="1"/>
      <c r="B65" s="1"/>
      <c r="C65" s="1"/>
      <c r="D65" s="15">
        <f t="shared" si="0"/>
        <v>0</v>
      </c>
    </row>
    <row r="66" spans="1:4" x14ac:dyDescent="0.2">
      <c r="A66" s="1"/>
      <c r="B66" s="1"/>
      <c r="C66" s="1"/>
      <c r="D66" s="15">
        <f t="shared" si="0"/>
        <v>0</v>
      </c>
    </row>
    <row r="67" spans="1:4" x14ac:dyDescent="0.2">
      <c r="A67" s="1"/>
      <c r="B67" s="1"/>
      <c r="C67" s="1"/>
      <c r="D67" s="15">
        <f t="shared" si="0"/>
        <v>0</v>
      </c>
    </row>
    <row r="68" spans="1:4" x14ac:dyDescent="0.2">
      <c r="A68" s="1"/>
      <c r="B68" s="1"/>
      <c r="C68" s="1"/>
      <c r="D68" s="15">
        <f t="shared" si="0"/>
        <v>0</v>
      </c>
    </row>
    <row r="69" spans="1:4" x14ac:dyDescent="0.2">
      <c r="A69" s="1"/>
      <c r="B69" s="1"/>
      <c r="C69" s="1"/>
      <c r="D69" s="15">
        <f t="shared" ref="D69:D132" si="1">IFERROR(VLOOKUP(C69,$M$5:$N$11,2,0),0)</f>
        <v>0</v>
      </c>
    </row>
    <row r="70" spans="1:4" x14ac:dyDescent="0.2">
      <c r="A70" s="1"/>
      <c r="B70" s="1"/>
      <c r="C70" s="1"/>
      <c r="D70" s="15">
        <f t="shared" si="1"/>
        <v>0</v>
      </c>
    </row>
    <row r="71" spans="1:4" x14ac:dyDescent="0.2">
      <c r="A71" s="1"/>
      <c r="B71" s="1"/>
      <c r="C71" s="1"/>
      <c r="D71" s="15">
        <f t="shared" si="1"/>
        <v>0</v>
      </c>
    </row>
    <row r="72" spans="1:4" x14ac:dyDescent="0.2">
      <c r="A72" s="1"/>
      <c r="B72" s="1"/>
      <c r="C72" s="1"/>
      <c r="D72" s="15">
        <f t="shared" si="1"/>
        <v>0</v>
      </c>
    </row>
    <row r="73" spans="1:4" x14ac:dyDescent="0.2">
      <c r="A73" s="1"/>
      <c r="B73" s="1"/>
      <c r="C73" s="1"/>
      <c r="D73" s="15">
        <f t="shared" si="1"/>
        <v>0</v>
      </c>
    </row>
    <row r="74" spans="1:4" x14ac:dyDescent="0.2">
      <c r="A74" s="1"/>
      <c r="B74" s="1"/>
      <c r="C74" s="1"/>
      <c r="D74" s="15">
        <f t="shared" si="1"/>
        <v>0</v>
      </c>
    </row>
    <row r="75" spans="1:4" x14ac:dyDescent="0.2">
      <c r="A75" s="1"/>
      <c r="B75" s="1"/>
      <c r="C75" s="1"/>
      <c r="D75" s="15">
        <f t="shared" si="1"/>
        <v>0</v>
      </c>
    </row>
    <row r="76" spans="1:4" x14ac:dyDescent="0.2">
      <c r="A76" s="1"/>
      <c r="B76" s="1"/>
      <c r="C76" s="1"/>
      <c r="D76" s="15">
        <f t="shared" si="1"/>
        <v>0</v>
      </c>
    </row>
    <row r="77" spans="1:4" x14ac:dyDescent="0.2">
      <c r="A77" s="1"/>
      <c r="B77" s="1"/>
      <c r="C77" s="1"/>
      <c r="D77" s="15">
        <f t="shared" si="1"/>
        <v>0</v>
      </c>
    </row>
    <row r="78" spans="1:4" x14ac:dyDescent="0.2">
      <c r="A78" s="1"/>
      <c r="B78" s="1"/>
      <c r="C78" s="1"/>
      <c r="D78" s="15">
        <f t="shared" si="1"/>
        <v>0</v>
      </c>
    </row>
    <row r="79" spans="1:4" x14ac:dyDescent="0.2">
      <c r="A79" s="1"/>
      <c r="B79" s="1"/>
      <c r="C79" s="1"/>
      <c r="D79" s="15">
        <f t="shared" si="1"/>
        <v>0</v>
      </c>
    </row>
    <row r="80" spans="1:4" x14ac:dyDescent="0.2">
      <c r="A80" s="1"/>
      <c r="B80" s="1"/>
      <c r="C80" s="1"/>
      <c r="D80" s="15">
        <f t="shared" si="1"/>
        <v>0</v>
      </c>
    </row>
    <row r="81" spans="1:4" x14ac:dyDescent="0.2">
      <c r="A81" s="1"/>
      <c r="B81" s="1"/>
      <c r="C81" s="1"/>
      <c r="D81" s="15">
        <f t="shared" si="1"/>
        <v>0</v>
      </c>
    </row>
    <row r="82" spans="1:4" x14ac:dyDescent="0.2">
      <c r="A82" s="1"/>
      <c r="B82" s="1"/>
      <c r="C82" s="1"/>
      <c r="D82" s="15">
        <f t="shared" si="1"/>
        <v>0</v>
      </c>
    </row>
    <row r="83" spans="1:4" x14ac:dyDescent="0.2">
      <c r="A83" s="1"/>
      <c r="B83" s="1"/>
      <c r="C83" s="1"/>
      <c r="D83" s="15">
        <f t="shared" si="1"/>
        <v>0</v>
      </c>
    </row>
    <row r="84" spans="1:4" x14ac:dyDescent="0.2">
      <c r="A84" s="1"/>
      <c r="B84" s="1"/>
      <c r="C84" s="1"/>
      <c r="D84" s="15">
        <f t="shared" si="1"/>
        <v>0</v>
      </c>
    </row>
    <row r="85" spans="1:4" x14ac:dyDescent="0.2">
      <c r="A85" s="1"/>
      <c r="B85" s="1"/>
      <c r="C85" s="1"/>
      <c r="D85" s="15">
        <f t="shared" si="1"/>
        <v>0</v>
      </c>
    </row>
    <row r="86" spans="1:4" x14ac:dyDescent="0.2">
      <c r="A86" s="1"/>
      <c r="B86" s="1"/>
      <c r="C86" s="1"/>
      <c r="D86" s="15">
        <f t="shared" si="1"/>
        <v>0</v>
      </c>
    </row>
    <row r="87" spans="1:4" x14ac:dyDescent="0.2">
      <c r="A87" s="1"/>
      <c r="B87" s="1"/>
      <c r="C87" s="1"/>
      <c r="D87" s="15">
        <f t="shared" si="1"/>
        <v>0</v>
      </c>
    </row>
    <row r="88" spans="1:4" x14ac:dyDescent="0.2">
      <c r="A88" s="1"/>
      <c r="B88" s="1"/>
      <c r="C88" s="1"/>
      <c r="D88" s="15">
        <f t="shared" si="1"/>
        <v>0</v>
      </c>
    </row>
    <row r="89" spans="1:4" x14ac:dyDescent="0.2">
      <c r="A89" s="1"/>
      <c r="B89" s="1"/>
      <c r="C89" s="1"/>
      <c r="D89" s="15">
        <f t="shared" si="1"/>
        <v>0</v>
      </c>
    </row>
    <row r="90" spans="1:4" x14ac:dyDescent="0.2">
      <c r="A90" s="1"/>
      <c r="B90" s="1"/>
      <c r="C90" s="1"/>
      <c r="D90" s="15">
        <f t="shared" si="1"/>
        <v>0</v>
      </c>
    </row>
    <row r="91" spans="1:4" x14ac:dyDescent="0.2">
      <c r="A91" s="1"/>
      <c r="B91" s="1"/>
      <c r="C91" s="1"/>
      <c r="D91" s="15">
        <f t="shared" si="1"/>
        <v>0</v>
      </c>
    </row>
    <row r="92" spans="1:4" x14ac:dyDescent="0.2">
      <c r="A92" s="1"/>
      <c r="B92" s="1"/>
      <c r="C92" s="1"/>
      <c r="D92" s="15">
        <f t="shared" si="1"/>
        <v>0</v>
      </c>
    </row>
    <row r="93" spans="1:4" x14ac:dyDescent="0.2">
      <c r="A93" s="1"/>
      <c r="B93" s="1"/>
      <c r="C93" s="1"/>
      <c r="D93" s="15">
        <f t="shared" si="1"/>
        <v>0</v>
      </c>
    </row>
    <row r="94" spans="1:4" x14ac:dyDescent="0.2">
      <c r="A94" s="1"/>
      <c r="B94" s="1"/>
      <c r="C94" s="1"/>
      <c r="D94" s="15">
        <f t="shared" si="1"/>
        <v>0</v>
      </c>
    </row>
    <row r="95" spans="1:4" x14ac:dyDescent="0.2">
      <c r="A95" s="1"/>
      <c r="B95" s="1"/>
      <c r="C95" s="1"/>
      <c r="D95" s="15">
        <f t="shared" si="1"/>
        <v>0</v>
      </c>
    </row>
    <row r="96" spans="1:4" x14ac:dyDescent="0.2">
      <c r="A96" s="1"/>
      <c r="B96" s="1"/>
      <c r="C96" s="1"/>
      <c r="D96" s="15">
        <f t="shared" si="1"/>
        <v>0</v>
      </c>
    </row>
    <row r="97" spans="1:4" x14ac:dyDescent="0.2">
      <c r="A97" s="1"/>
      <c r="B97" s="1"/>
      <c r="C97" s="1"/>
      <c r="D97" s="15">
        <f t="shared" si="1"/>
        <v>0</v>
      </c>
    </row>
    <row r="98" spans="1:4" x14ac:dyDescent="0.2">
      <c r="A98" s="1"/>
      <c r="B98" s="1"/>
      <c r="C98" s="1"/>
      <c r="D98" s="15">
        <f t="shared" si="1"/>
        <v>0</v>
      </c>
    </row>
    <row r="99" spans="1:4" x14ac:dyDescent="0.2">
      <c r="A99" s="1"/>
      <c r="B99" s="1"/>
      <c r="C99" s="1"/>
      <c r="D99" s="15">
        <f t="shared" si="1"/>
        <v>0</v>
      </c>
    </row>
    <row r="100" spans="1:4" x14ac:dyDescent="0.2">
      <c r="A100" s="1"/>
      <c r="B100" s="1"/>
      <c r="C100" s="1"/>
      <c r="D100" s="15">
        <f t="shared" si="1"/>
        <v>0</v>
      </c>
    </row>
    <row r="101" spans="1:4" x14ac:dyDescent="0.2">
      <c r="A101" s="1"/>
      <c r="B101" s="1"/>
      <c r="C101" s="1"/>
      <c r="D101" s="15">
        <f t="shared" si="1"/>
        <v>0</v>
      </c>
    </row>
    <row r="102" spans="1:4" x14ac:dyDescent="0.2">
      <c r="A102" s="1"/>
      <c r="B102" s="1"/>
      <c r="C102" s="1"/>
      <c r="D102" s="15">
        <f t="shared" si="1"/>
        <v>0</v>
      </c>
    </row>
    <row r="103" spans="1:4" x14ac:dyDescent="0.2">
      <c r="A103" s="1"/>
      <c r="B103" s="1"/>
      <c r="C103" s="1"/>
      <c r="D103" s="15">
        <f t="shared" si="1"/>
        <v>0</v>
      </c>
    </row>
    <row r="104" spans="1:4" x14ac:dyDescent="0.2">
      <c r="A104" s="1"/>
      <c r="B104" s="1"/>
      <c r="C104" s="1"/>
      <c r="D104" s="15">
        <f t="shared" si="1"/>
        <v>0</v>
      </c>
    </row>
    <row r="105" spans="1:4" x14ac:dyDescent="0.2">
      <c r="A105" s="1"/>
      <c r="B105" s="1"/>
      <c r="C105" s="1"/>
      <c r="D105" s="15">
        <f t="shared" si="1"/>
        <v>0</v>
      </c>
    </row>
    <row r="106" spans="1:4" x14ac:dyDescent="0.2">
      <c r="A106" s="1"/>
      <c r="B106" s="1"/>
      <c r="C106" s="1"/>
      <c r="D106" s="15">
        <f t="shared" si="1"/>
        <v>0</v>
      </c>
    </row>
    <row r="107" spans="1:4" x14ac:dyDescent="0.2">
      <c r="A107" s="1"/>
      <c r="B107" s="1"/>
      <c r="C107" s="1"/>
      <c r="D107" s="15">
        <f t="shared" si="1"/>
        <v>0</v>
      </c>
    </row>
    <row r="108" spans="1:4" x14ac:dyDescent="0.2">
      <c r="A108" s="1"/>
      <c r="B108" s="1"/>
      <c r="C108" s="1"/>
      <c r="D108" s="15">
        <f t="shared" si="1"/>
        <v>0</v>
      </c>
    </row>
    <row r="109" spans="1:4" x14ac:dyDescent="0.2">
      <c r="A109" s="1"/>
      <c r="B109" s="1"/>
      <c r="C109" s="1"/>
      <c r="D109" s="15">
        <f t="shared" si="1"/>
        <v>0</v>
      </c>
    </row>
    <row r="110" spans="1:4" x14ac:dyDescent="0.2">
      <c r="A110" s="1"/>
      <c r="B110" s="1"/>
      <c r="C110" s="1"/>
      <c r="D110" s="15">
        <f t="shared" si="1"/>
        <v>0</v>
      </c>
    </row>
    <row r="111" spans="1:4" x14ac:dyDescent="0.2">
      <c r="A111" s="1"/>
      <c r="B111" s="1"/>
      <c r="C111" s="1"/>
      <c r="D111" s="15">
        <f t="shared" si="1"/>
        <v>0</v>
      </c>
    </row>
    <row r="112" spans="1:4" x14ac:dyDescent="0.2">
      <c r="A112" s="1"/>
      <c r="B112" s="1"/>
      <c r="C112" s="1"/>
      <c r="D112" s="15">
        <f t="shared" si="1"/>
        <v>0</v>
      </c>
    </row>
    <row r="113" spans="1:4" x14ac:dyDescent="0.2">
      <c r="A113" s="1"/>
      <c r="B113" s="1"/>
      <c r="C113" s="1"/>
      <c r="D113" s="15">
        <f t="shared" si="1"/>
        <v>0</v>
      </c>
    </row>
    <row r="114" spans="1:4" x14ac:dyDescent="0.2">
      <c r="A114" s="1"/>
      <c r="B114" s="1"/>
      <c r="C114" s="1"/>
      <c r="D114" s="15">
        <f t="shared" si="1"/>
        <v>0</v>
      </c>
    </row>
    <row r="115" spans="1:4" x14ac:dyDescent="0.2">
      <c r="A115" s="1"/>
      <c r="B115" s="1"/>
      <c r="C115" s="1"/>
      <c r="D115" s="15">
        <f t="shared" si="1"/>
        <v>0</v>
      </c>
    </row>
    <row r="116" spans="1:4" x14ac:dyDescent="0.2">
      <c r="A116" s="1"/>
      <c r="B116" s="1"/>
      <c r="C116" s="1"/>
      <c r="D116" s="15">
        <f t="shared" si="1"/>
        <v>0</v>
      </c>
    </row>
    <row r="117" spans="1:4" x14ac:dyDescent="0.2">
      <c r="A117" s="1"/>
      <c r="B117" s="1"/>
      <c r="C117" s="1"/>
      <c r="D117" s="15">
        <f t="shared" si="1"/>
        <v>0</v>
      </c>
    </row>
    <row r="118" spans="1:4" x14ac:dyDescent="0.2">
      <c r="A118" s="1"/>
      <c r="B118" s="1"/>
      <c r="C118" s="1"/>
      <c r="D118" s="15">
        <f t="shared" si="1"/>
        <v>0</v>
      </c>
    </row>
    <row r="119" spans="1:4" x14ac:dyDescent="0.2">
      <c r="A119" s="1"/>
      <c r="B119" s="1"/>
      <c r="C119" s="1"/>
      <c r="D119" s="15">
        <f t="shared" si="1"/>
        <v>0</v>
      </c>
    </row>
    <row r="120" spans="1:4" x14ac:dyDescent="0.2">
      <c r="A120" s="1"/>
      <c r="B120" s="1"/>
      <c r="C120" s="1"/>
      <c r="D120" s="15">
        <f t="shared" si="1"/>
        <v>0</v>
      </c>
    </row>
    <row r="121" spans="1:4" x14ac:dyDescent="0.2">
      <c r="A121" s="1"/>
      <c r="B121" s="1"/>
      <c r="C121" s="1"/>
      <c r="D121" s="15">
        <f t="shared" si="1"/>
        <v>0</v>
      </c>
    </row>
    <row r="122" spans="1:4" x14ac:dyDescent="0.2">
      <c r="A122" s="1"/>
      <c r="B122" s="1"/>
      <c r="C122" s="1"/>
      <c r="D122" s="15">
        <f t="shared" si="1"/>
        <v>0</v>
      </c>
    </row>
    <row r="123" spans="1:4" x14ac:dyDescent="0.2">
      <c r="A123" s="1"/>
      <c r="B123" s="1"/>
      <c r="C123" s="1"/>
      <c r="D123" s="15">
        <f t="shared" si="1"/>
        <v>0</v>
      </c>
    </row>
    <row r="124" spans="1:4" x14ac:dyDescent="0.2">
      <c r="A124" s="1"/>
      <c r="B124" s="1"/>
      <c r="C124" s="1"/>
      <c r="D124" s="15">
        <f t="shared" si="1"/>
        <v>0</v>
      </c>
    </row>
    <row r="125" spans="1:4" x14ac:dyDescent="0.2">
      <c r="A125" s="1"/>
      <c r="B125" s="1"/>
      <c r="C125" s="1"/>
      <c r="D125" s="15">
        <f t="shared" si="1"/>
        <v>0</v>
      </c>
    </row>
    <row r="126" spans="1:4" x14ac:dyDescent="0.2">
      <c r="A126" s="1"/>
      <c r="B126" s="1"/>
      <c r="C126" s="1"/>
      <c r="D126" s="15">
        <f t="shared" si="1"/>
        <v>0</v>
      </c>
    </row>
    <row r="127" spans="1:4" x14ac:dyDescent="0.2">
      <c r="A127" s="1"/>
      <c r="B127" s="1"/>
      <c r="C127" s="1"/>
      <c r="D127" s="15">
        <f t="shared" si="1"/>
        <v>0</v>
      </c>
    </row>
    <row r="128" spans="1:4" x14ac:dyDescent="0.2">
      <c r="A128" s="1"/>
      <c r="B128" s="1"/>
      <c r="C128" s="1"/>
      <c r="D128" s="15">
        <f t="shared" si="1"/>
        <v>0</v>
      </c>
    </row>
    <row r="129" spans="1:4" x14ac:dyDescent="0.2">
      <c r="A129" s="1"/>
      <c r="B129" s="1"/>
      <c r="C129" s="1"/>
      <c r="D129" s="15">
        <f t="shared" si="1"/>
        <v>0</v>
      </c>
    </row>
    <row r="130" spans="1:4" x14ac:dyDescent="0.2">
      <c r="A130" s="1"/>
      <c r="B130" s="1"/>
      <c r="C130" s="1"/>
      <c r="D130" s="15">
        <f t="shared" si="1"/>
        <v>0</v>
      </c>
    </row>
    <row r="131" spans="1:4" x14ac:dyDescent="0.2">
      <c r="A131" s="1"/>
      <c r="B131" s="1"/>
      <c r="C131" s="1"/>
      <c r="D131" s="15">
        <f t="shared" si="1"/>
        <v>0</v>
      </c>
    </row>
    <row r="132" spans="1:4" x14ac:dyDescent="0.2">
      <c r="A132" s="1"/>
      <c r="B132" s="1"/>
      <c r="C132" s="1"/>
      <c r="D132" s="15">
        <f t="shared" si="1"/>
        <v>0</v>
      </c>
    </row>
    <row r="133" spans="1:4" x14ac:dyDescent="0.2">
      <c r="A133" s="1"/>
      <c r="B133" s="1"/>
      <c r="C133" s="1"/>
      <c r="D133" s="15">
        <f t="shared" ref="D133:D154" si="2">IFERROR(VLOOKUP(C133,$M$5:$N$11,2,0),0)</f>
        <v>0</v>
      </c>
    </row>
    <row r="134" spans="1:4" x14ac:dyDescent="0.2">
      <c r="A134" s="1"/>
      <c r="B134" s="1"/>
      <c r="C134" s="1"/>
      <c r="D134" s="15">
        <f t="shared" si="2"/>
        <v>0</v>
      </c>
    </row>
    <row r="135" spans="1:4" x14ac:dyDescent="0.2">
      <c r="A135" s="1"/>
      <c r="B135" s="1"/>
      <c r="C135" s="1"/>
      <c r="D135" s="15">
        <f t="shared" si="2"/>
        <v>0</v>
      </c>
    </row>
    <row r="136" spans="1:4" x14ac:dyDescent="0.2">
      <c r="A136" s="1"/>
      <c r="B136" s="1"/>
      <c r="C136" s="1"/>
      <c r="D136" s="15">
        <f t="shared" si="2"/>
        <v>0</v>
      </c>
    </row>
    <row r="137" spans="1:4" x14ac:dyDescent="0.2">
      <c r="A137" s="1"/>
      <c r="B137" s="1"/>
      <c r="C137" s="1"/>
      <c r="D137" s="15">
        <f t="shared" si="2"/>
        <v>0</v>
      </c>
    </row>
    <row r="138" spans="1:4" x14ac:dyDescent="0.2">
      <c r="A138" s="1"/>
      <c r="B138" s="1"/>
      <c r="C138" s="1"/>
      <c r="D138" s="15">
        <f t="shared" si="2"/>
        <v>0</v>
      </c>
    </row>
    <row r="139" spans="1:4" x14ac:dyDescent="0.2">
      <c r="A139" s="1"/>
      <c r="B139" s="1"/>
      <c r="C139" s="1"/>
      <c r="D139" s="15">
        <f t="shared" si="2"/>
        <v>0</v>
      </c>
    </row>
    <row r="140" spans="1:4" x14ac:dyDescent="0.2">
      <c r="A140" s="1"/>
      <c r="B140" s="1"/>
      <c r="C140" s="1"/>
      <c r="D140" s="15">
        <f t="shared" si="2"/>
        <v>0</v>
      </c>
    </row>
    <row r="141" spans="1:4" x14ac:dyDescent="0.2">
      <c r="A141" s="1"/>
      <c r="B141" s="1"/>
      <c r="C141" s="1"/>
      <c r="D141" s="15">
        <f t="shared" si="2"/>
        <v>0</v>
      </c>
    </row>
    <row r="142" spans="1:4" x14ac:dyDescent="0.2">
      <c r="A142" s="1"/>
      <c r="B142" s="1"/>
      <c r="C142" s="1"/>
      <c r="D142" s="15">
        <f t="shared" si="2"/>
        <v>0</v>
      </c>
    </row>
    <row r="143" spans="1:4" x14ac:dyDescent="0.2">
      <c r="A143" s="1"/>
      <c r="B143" s="1"/>
      <c r="C143" s="1"/>
      <c r="D143" s="15">
        <f t="shared" si="2"/>
        <v>0</v>
      </c>
    </row>
    <row r="144" spans="1:4" x14ac:dyDescent="0.2">
      <c r="A144" s="1"/>
      <c r="B144" s="1"/>
      <c r="C144" s="1"/>
      <c r="D144" s="15">
        <f t="shared" si="2"/>
        <v>0</v>
      </c>
    </row>
    <row r="145" spans="1:4" x14ac:dyDescent="0.2">
      <c r="A145" s="1"/>
      <c r="B145" s="1"/>
      <c r="C145" s="1"/>
      <c r="D145" s="15">
        <f t="shared" si="2"/>
        <v>0</v>
      </c>
    </row>
    <row r="146" spans="1:4" x14ac:dyDescent="0.2">
      <c r="A146" s="1"/>
      <c r="B146" s="1"/>
      <c r="C146" s="1"/>
      <c r="D146" s="15">
        <f t="shared" si="2"/>
        <v>0</v>
      </c>
    </row>
    <row r="147" spans="1:4" x14ac:dyDescent="0.2">
      <c r="A147" s="1"/>
      <c r="B147" s="1"/>
      <c r="C147" s="1"/>
      <c r="D147" s="15">
        <f t="shared" si="2"/>
        <v>0</v>
      </c>
    </row>
    <row r="148" spans="1:4" x14ac:dyDescent="0.2">
      <c r="A148" s="1"/>
      <c r="B148" s="1"/>
      <c r="C148" s="1"/>
      <c r="D148" s="15">
        <f t="shared" si="2"/>
        <v>0</v>
      </c>
    </row>
    <row r="149" spans="1:4" x14ac:dyDescent="0.2">
      <c r="A149" s="1"/>
      <c r="B149" s="1"/>
      <c r="C149" s="1"/>
      <c r="D149" s="15">
        <f t="shared" si="2"/>
        <v>0</v>
      </c>
    </row>
    <row r="150" spans="1:4" x14ac:dyDescent="0.2">
      <c r="A150" s="1"/>
      <c r="B150" s="1"/>
      <c r="C150" s="1"/>
      <c r="D150" s="15">
        <f t="shared" si="2"/>
        <v>0</v>
      </c>
    </row>
    <row r="151" spans="1:4" x14ac:dyDescent="0.2">
      <c r="A151" s="1"/>
      <c r="B151" s="1"/>
      <c r="C151" s="1"/>
      <c r="D151" s="15">
        <f t="shared" si="2"/>
        <v>0</v>
      </c>
    </row>
    <row r="152" spans="1:4" x14ac:dyDescent="0.2">
      <c r="A152" s="1"/>
      <c r="B152" s="1"/>
      <c r="C152" s="1"/>
      <c r="D152" s="15">
        <f t="shared" si="2"/>
        <v>0</v>
      </c>
    </row>
    <row r="153" spans="1:4" x14ac:dyDescent="0.2">
      <c r="A153" s="1"/>
      <c r="B153" s="1"/>
      <c r="C153" s="1"/>
      <c r="D153" s="15">
        <f t="shared" si="2"/>
        <v>0</v>
      </c>
    </row>
    <row r="154" spans="1:4" x14ac:dyDescent="0.2">
      <c r="A154" s="1"/>
      <c r="B154" s="1"/>
      <c r="C154" s="1"/>
      <c r="D154" s="15">
        <f t="shared" si="2"/>
        <v>0</v>
      </c>
    </row>
    <row r="155" spans="1:4" x14ac:dyDescent="0.2">
      <c r="C155" s="20"/>
      <c r="D155" s="21">
        <f>SUM(D4:D154)</f>
        <v>0</v>
      </c>
    </row>
    <row r="156" spans="1:4" ht="18.75" thickBot="1" x14ac:dyDescent="0.25">
      <c r="B156" s="20"/>
      <c r="C156" s="22" t="s">
        <v>67</v>
      </c>
      <c r="D156" s="12">
        <f>IF(D155&lt;=6,D155,6)</f>
        <v>0</v>
      </c>
    </row>
    <row r="166" spans="3:5" x14ac:dyDescent="0.2">
      <c r="C166" s="20"/>
      <c r="D166" s="20"/>
      <c r="E166" s="20"/>
    </row>
    <row r="167" spans="3:5" x14ac:dyDescent="0.2">
      <c r="C167" s="20"/>
      <c r="D167" s="20"/>
      <c r="E167" s="20"/>
    </row>
    <row r="168" spans="3:5" x14ac:dyDescent="0.2">
      <c r="C168" s="20"/>
      <c r="D168" s="20"/>
      <c r="E168" s="20"/>
    </row>
    <row r="169" spans="3:5" x14ac:dyDescent="0.2">
      <c r="C169" s="20"/>
      <c r="D169" s="20"/>
      <c r="E169" s="20"/>
    </row>
    <row r="170" spans="3:5" x14ac:dyDescent="0.2">
      <c r="C170" s="20"/>
      <c r="D170" s="20"/>
      <c r="E170" s="20"/>
    </row>
    <row r="171" spans="3:5" x14ac:dyDescent="0.2">
      <c r="C171" s="20"/>
      <c r="D171" s="20"/>
      <c r="E171" s="20"/>
    </row>
    <row r="172" spans="3:5" x14ac:dyDescent="0.2">
      <c r="C172" s="20"/>
      <c r="D172" s="20"/>
      <c r="E172" s="20"/>
    </row>
    <row r="173" spans="3:5" x14ac:dyDescent="0.2">
      <c r="C173" s="20"/>
      <c r="D173" s="20"/>
      <c r="E173" s="20"/>
    </row>
    <row r="174" spans="3:5" x14ac:dyDescent="0.2">
      <c r="C174" s="20"/>
      <c r="D174" s="20"/>
      <c r="E174" s="20"/>
    </row>
    <row r="175" spans="3:5" x14ac:dyDescent="0.2">
      <c r="C175" s="20"/>
      <c r="D175" s="20"/>
      <c r="E175" s="20"/>
    </row>
    <row r="176" spans="3:5" x14ac:dyDescent="0.2">
      <c r="C176" s="20"/>
      <c r="D176" s="20"/>
      <c r="E176" s="20"/>
    </row>
  </sheetData>
  <sheetProtection algorithmName="SHA-512" hashValue="3yLmOcQeRDx8w+C+V2cm/lIuRpT5Xv4glsTHmDx1d6z+SgSWIJG0WOV2jVkwvCyFy0Lxm0DsUZY2IDi8/Cmjjw==" saltValue="DcCQadQEtD58KcCJlijwvg==" spinCount="100000" sheet="1" objects="1" scenarios="1" selectLockedCells="1"/>
  <protectedRanges>
    <protectedRange sqref="A4:B154" name="investiga"/>
  </protectedRanges>
  <mergeCells count="1">
    <mergeCell ref="A1:D1"/>
  </mergeCells>
  <dataValidations count="1">
    <dataValidation type="list" allowBlank="1" showInputMessage="1" showErrorMessage="1" sqref="C4:C154">
      <formula1>$M$6:$M$11</formula1>
    </dataValidation>
  </dataValidation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6"/>
  <sheetViews>
    <sheetView workbookViewId="0">
      <selection activeCell="A4" sqref="A4"/>
    </sheetView>
  </sheetViews>
  <sheetFormatPr baseColWidth="10" defaultRowHeight="12.75" x14ac:dyDescent="0.2"/>
  <cols>
    <col min="1" max="1" width="45.28515625" style="13" customWidth="1"/>
    <col min="2" max="2" width="12.5703125" style="13" customWidth="1"/>
    <col min="3" max="3" width="11.42578125" style="26"/>
    <col min="4" max="4" width="24" style="26" customWidth="1"/>
    <col min="5" max="5" width="19.7109375" style="26" customWidth="1"/>
    <col min="6" max="12" width="11.42578125" style="13"/>
    <col min="13" max="13" width="29.140625" style="13" customWidth="1"/>
    <col min="14" max="14" width="15.42578125" style="13" customWidth="1"/>
    <col min="15" max="16384" width="11.42578125" style="13"/>
  </cols>
  <sheetData>
    <row r="1" spans="1:16" ht="23.25" customHeight="1" x14ac:dyDescent="0.4">
      <c r="A1" s="127" t="s">
        <v>114</v>
      </c>
      <c r="B1" s="127"/>
      <c r="C1" s="126"/>
      <c r="D1" s="126"/>
      <c r="E1" s="126"/>
    </row>
    <row r="2" spans="1:16" ht="32.25" customHeight="1" x14ac:dyDescent="0.2">
      <c r="A2" s="128" t="s">
        <v>110</v>
      </c>
      <c r="B2" s="129"/>
      <c r="C2" s="129"/>
      <c r="D2" s="129"/>
    </row>
    <row r="3" spans="1:16" ht="15.75" x14ac:dyDescent="0.2">
      <c r="A3" s="6" t="s">
        <v>8</v>
      </c>
      <c r="B3" s="6" t="s">
        <v>6</v>
      </c>
      <c r="C3" s="6" t="s">
        <v>24</v>
      </c>
      <c r="D3" s="6" t="s">
        <v>26</v>
      </c>
      <c r="E3" s="6" t="s">
        <v>109</v>
      </c>
      <c r="N3" s="16" t="s">
        <v>25</v>
      </c>
      <c r="P3" s="16"/>
    </row>
    <row r="4" spans="1:16" ht="12.75" customHeight="1" x14ac:dyDescent="0.2">
      <c r="A4" s="1"/>
      <c r="B4" s="39"/>
      <c r="C4" s="1"/>
      <c r="D4" s="1"/>
      <c r="E4" s="27">
        <f>IFERROR(VLOOKUP(D4,$M$4:$P$15,2,0),0)</f>
        <v>0</v>
      </c>
      <c r="M4" s="16" t="s">
        <v>82</v>
      </c>
      <c r="N4" s="23">
        <v>0.05</v>
      </c>
      <c r="P4" s="23"/>
    </row>
    <row r="5" spans="1:16" ht="12.75" customHeight="1" x14ac:dyDescent="0.2">
      <c r="A5" s="1"/>
      <c r="B5" s="39"/>
      <c r="C5" s="1"/>
      <c r="D5" s="1"/>
      <c r="E5" s="27">
        <f t="shared" ref="E5:E68" si="0">IFERROR(VLOOKUP(D5,$M$4:$P$15,2,0),0)</f>
        <v>0</v>
      </c>
      <c r="M5" s="16" t="s">
        <v>81</v>
      </c>
      <c r="N5" s="23">
        <v>0.1</v>
      </c>
      <c r="P5" s="23"/>
    </row>
    <row r="6" spans="1:16" ht="12.75" customHeight="1" x14ac:dyDescent="0.2">
      <c r="A6" s="1"/>
      <c r="B6" s="39"/>
      <c r="C6" s="1"/>
      <c r="D6" s="1"/>
      <c r="E6" s="27">
        <f t="shared" si="0"/>
        <v>0</v>
      </c>
      <c r="M6" s="16" t="s">
        <v>84</v>
      </c>
      <c r="N6" s="23">
        <v>0.1</v>
      </c>
      <c r="P6" s="23"/>
    </row>
    <row r="7" spans="1:16" ht="12.75" customHeight="1" x14ac:dyDescent="0.2">
      <c r="A7" s="1"/>
      <c r="B7" s="39"/>
      <c r="C7" s="1"/>
      <c r="D7" s="1"/>
      <c r="E7" s="27">
        <f t="shared" si="0"/>
        <v>0</v>
      </c>
      <c r="M7" s="16" t="s">
        <v>83</v>
      </c>
      <c r="N7" s="23">
        <v>0.2</v>
      </c>
      <c r="P7" s="23"/>
    </row>
    <row r="8" spans="1:16" ht="12.75" customHeight="1" x14ac:dyDescent="0.2">
      <c r="A8" s="1"/>
      <c r="B8" s="39"/>
      <c r="C8" s="1"/>
      <c r="D8" s="1"/>
      <c r="E8" s="27">
        <f t="shared" si="0"/>
        <v>0</v>
      </c>
      <c r="M8" s="16" t="s">
        <v>86</v>
      </c>
      <c r="N8" s="23">
        <v>0.15</v>
      </c>
      <c r="P8" s="23"/>
    </row>
    <row r="9" spans="1:16" ht="12.75" customHeight="1" x14ac:dyDescent="0.2">
      <c r="A9" s="1"/>
      <c r="B9" s="39"/>
      <c r="C9" s="1"/>
      <c r="D9" s="1"/>
      <c r="E9" s="27">
        <f t="shared" si="0"/>
        <v>0</v>
      </c>
      <c r="M9" s="16" t="s">
        <v>85</v>
      </c>
      <c r="N9" s="23">
        <v>0.3</v>
      </c>
      <c r="P9" s="23"/>
    </row>
    <row r="10" spans="1:16" ht="12.75" customHeight="1" x14ac:dyDescent="0.2">
      <c r="A10" s="1"/>
      <c r="B10" s="39"/>
      <c r="C10" s="1"/>
      <c r="D10" s="1"/>
      <c r="E10" s="27">
        <f t="shared" si="0"/>
        <v>0</v>
      </c>
      <c r="M10" s="16" t="s">
        <v>88</v>
      </c>
      <c r="N10" s="23">
        <v>0.2</v>
      </c>
      <c r="P10" s="23"/>
    </row>
    <row r="11" spans="1:16" ht="12.75" customHeight="1" x14ac:dyDescent="0.2">
      <c r="A11" s="1"/>
      <c r="B11" s="39"/>
      <c r="C11" s="1"/>
      <c r="D11" s="1"/>
      <c r="E11" s="27">
        <f t="shared" si="0"/>
        <v>0</v>
      </c>
      <c r="M11" s="16" t="s">
        <v>87</v>
      </c>
      <c r="N11" s="23">
        <v>0.4</v>
      </c>
      <c r="P11" s="23"/>
    </row>
    <row r="12" spans="1:16" ht="12.75" customHeight="1" x14ac:dyDescent="0.2">
      <c r="A12" s="1"/>
      <c r="B12" s="1"/>
      <c r="C12" s="1"/>
      <c r="D12" s="1"/>
      <c r="E12" s="27">
        <f t="shared" si="0"/>
        <v>0</v>
      </c>
      <c r="M12" s="16" t="s">
        <v>90</v>
      </c>
      <c r="N12" s="23">
        <v>0.25</v>
      </c>
      <c r="P12" s="23"/>
    </row>
    <row r="13" spans="1:16" ht="12.75" customHeight="1" x14ac:dyDescent="0.2">
      <c r="A13" s="1"/>
      <c r="B13" s="1"/>
      <c r="C13" s="1"/>
      <c r="D13" s="1"/>
      <c r="E13" s="27">
        <f t="shared" si="0"/>
        <v>0</v>
      </c>
      <c r="M13" s="16" t="s">
        <v>89</v>
      </c>
      <c r="N13" s="23">
        <v>0.5</v>
      </c>
      <c r="P13" s="23"/>
    </row>
    <row r="14" spans="1:16" ht="12.75" customHeight="1" x14ac:dyDescent="0.2">
      <c r="A14" s="1"/>
      <c r="B14" s="1"/>
      <c r="C14" s="1"/>
      <c r="D14" s="1"/>
      <c r="E14" s="27">
        <f t="shared" si="0"/>
        <v>0</v>
      </c>
      <c r="M14" s="16" t="s">
        <v>92</v>
      </c>
      <c r="N14" s="23">
        <v>0.3</v>
      </c>
      <c r="P14" s="23"/>
    </row>
    <row r="15" spans="1:16" ht="12.75" customHeight="1" x14ac:dyDescent="0.2">
      <c r="A15" s="1"/>
      <c r="B15" s="1"/>
      <c r="C15" s="1"/>
      <c r="D15" s="1"/>
      <c r="E15" s="27">
        <f t="shared" si="0"/>
        <v>0</v>
      </c>
      <c r="M15" s="16" t="s">
        <v>91</v>
      </c>
      <c r="N15" s="23">
        <v>0.6</v>
      </c>
      <c r="P15" s="23"/>
    </row>
    <row r="16" spans="1:16" x14ac:dyDescent="0.2">
      <c r="A16" s="1"/>
      <c r="B16" s="1"/>
      <c r="C16" s="1"/>
      <c r="D16" s="1"/>
      <c r="E16" s="27">
        <f t="shared" si="0"/>
        <v>0</v>
      </c>
      <c r="M16" s="14"/>
    </row>
    <row r="17" spans="1:13" x14ac:dyDescent="0.2">
      <c r="A17" s="1"/>
      <c r="B17" s="1"/>
      <c r="C17" s="1"/>
      <c r="D17" s="1"/>
      <c r="E17" s="27">
        <f t="shared" si="0"/>
        <v>0</v>
      </c>
    </row>
    <row r="18" spans="1:13" x14ac:dyDescent="0.2">
      <c r="A18" s="1"/>
      <c r="B18" s="1"/>
      <c r="C18" s="1"/>
      <c r="D18" s="1"/>
      <c r="E18" s="27">
        <f t="shared" si="0"/>
        <v>0</v>
      </c>
      <c r="M18" s="14"/>
    </row>
    <row r="19" spans="1:13" x14ac:dyDescent="0.2">
      <c r="A19" s="1"/>
      <c r="B19" s="1"/>
      <c r="C19" s="1"/>
      <c r="D19" s="1"/>
      <c r="E19" s="27">
        <f t="shared" si="0"/>
        <v>0</v>
      </c>
    </row>
    <row r="20" spans="1:13" x14ac:dyDescent="0.2">
      <c r="A20" s="1"/>
      <c r="B20" s="1"/>
      <c r="C20" s="1"/>
      <c r="D20" s="1"/>
      <c r="E20" s="27">
        <f t="shared" si="0"/>
        <v>0</v>
      </c>
    </row>
    <row r="21" spans="1:13" x14ac:dyDescent="0.2">
      <c r="A21" s="1"/>
      <c r="B21" s="1"/>
      <c r="C21" s="1"/>
      <c r="D21" s="1"/>
      <c r="E21" s="27">
        <f t="shared" si="0"/>
        <v>0</v>
      </c>
    </row>
    <row r="22" spans="1:13" x14ac:dyDescent="0.2">
      <c r="A22" s="1"/>
      <c r="B22" s="1"/>
      <c r="C22" s="1"/>
      <c r="D22" s="1"/>
      <c r="E22" s="27">
        <f t="shared" si="0"/>
        <v>0</v>
      </c>
    </row>
    <row r="23" spans="1:13" x14ac:dyDescent="0.2">
      <c r="A23" s="1"/>
      <c r="B23" s="1"/>
      <c r="C23" s="1"/>
      <c r="D23" s="1"/>
      <c r="E23" s="27">
        <f t="shared" si="0"/>
        <v>0</v>
      </c>
    </row>
    <row r="24" spans="1:13" x14ac:dyDescent="0.2">
      <c r="A24" s="1"/>
      <c r="B24" s="1"/>
      <c r="C24" s="1"/>
      <c r="D24" s="1"/>
      <c r="E24" s="27">
        <f t="shared" si="0"/>
        <v>0</v>
      </c>
    </row>
    <row r="25" spans="1:13" x14ac:dyDescent="0.2">
      <c r="A25" s="1"/>
      <c r="B25" s="1"/>
      <c r="C25" s="1"/>
      <c r="D25" s="1"/>
      <c r="E25" s="27">
        <f t="shared" si="0"/>
        <v>0</v>
      </c>
    </row>
    <row r="26" spans="1:13" x14ac:dyDescent="0.2">
      <c r="A26" s="1"/>
      <c r="B26" s="1"/>
      <c r="C26" s="1"/>
      <c r="D26" s="1"/>
      <c r="E26" s="27">
        <f t="shared" si="0"/>
        <v>0</v>
      </c>
    </row>
    <row r="27" spans="1:13" x14ac:dyDescent="0.2">
      <c r="A27" s="1"/>
      <c r="B27" s="1"/>
      <c r="C27" s="1"/>
      <c r="D27" s="1"/>
      <c r="E27" s="27">
        <f t="shared" si="0"/>
        <v>0</v>
      </c>
    </row>
    <row r="28" spans="1:13" x14ac:dyDescent="0.2">
      <c r="A28" s="1"/>
      <c r="B28" s="1"/>
      <c r="C28" s="1"/>
      <c r="D28" s="1"/>
      <c r="E28" s="27">
        <f t="shared" si="0"/>
        <v>0</v>
      </c>
    </row>
    <row r="29" spans="1:13" x14ac:dyDescent="0.2">
      <c r="A29" s="1"/>
      <c r="B29" s="1"/>
      <c r="C29" s="1"/>
      <c r="D29" s="1"/>
      <c r="E29" s="27">
        <f t="shared" si="0"/>
        <v>0</v>
      </c>
    </row>
    <row r="30" spans="1:13" x14ac:dyDescent="0.2">
      <c r="A30" s="1"/>
      <c r="B30" s="1"/>
      <c r="C30" s="1"/>
      <c r="D30" s="1"/>
      <c r="E30" s="27">
        <f t="shared" si="0"/>
        <v>0</v>
      </c>
    </row>
    <row r="31" spans="1:13" x14ac:dyDescent="0.2">
      <c r="A31" s="1"/>
      <c r="B31" s="1"/>
      <c r="C31" s="1"/>
      <c r="D31" s="1"/>
      <c r="E31" s="27">
        <f t="shared" si="0"/>
        <v>0</v>
      </c>
    </row>
    <row r="32" spans="1:13" x14ac:dyDescent="0.2">
      <c r="A32" s="1"/>
      <c r="B32" s="1"/>
      <c r="C32" s="1"/>
      <c r="D32" s="1"/>
      <c r="E32" s="27">
        <f t="shared" si="0"/>
        <v>0</v>
      </c>
    </row>
    <row r="33" spans="1:5" x14ac:dyDescent="0.2">
      <c r="A33" s="1"/>
      <c r="B33" s="1"/>
      <c r="C33" s="1"/>
      <c r="D33" s="1"/>
      <c r="E33" s="27">
        <f t="shared" si="0"/>
        <v>0</v>
      </c>
    </row>
    <row r="34" spans="1:5" x14ac:dyDescent="0.2">
      <c r="A34" s="1"/>
      <c r="B34" s="1"/>
      <c r="C34" s="1"/>
      <c r="D34" s="1"/>
      <c r="E34" s="27">
        <f t="shared" si="0"/>
        <v>0</v>
      </c>
    </row>
    <row r="35" spans="1:5" x14ac:dyDescent="0.2">
      <c r="A35" s="1"/>
      <c r="B35" s="1"/>
      <c r="C35" s="1"/>
      <c r="D35" s="1"/>
      <c r="E35" s="27">
        <f t="shared" si="0"/>
        <v>0</v>
      </c>
    </row>
    <row r="36" spans="1:5" x14ac:dyDescent="0.2">
      <c r="A36" s="1"/>
      <c r="B36" s="1"/>
      <c r="C36" s="1"/>
      <c r="D36" s="1"/>
      <c r="E36" s="27">
        <f t="shared" si="0"/>
        <v>0</v>
      </c>
    </row>
    <row r="37" spans="1:5" x14ac:dyDescent="0.2">
      <c r="A37" s="1"/>
      <c r="B37" s="1"/>
      <c r="C37" s="1"/>
      <c r="D37" s="1"/>
      <c r="E37" s="27">
        <f t="shared" si="0"/>
        <v>0</v>
      </c>
    </row>
    <row r="38" spans="1:5" x14ac:dyDescent="0.2">
      <c r="A38" s="1"/>
      <c r="B38" s="1"/>
      <c r="C38" s="1"/>
      <c r="D38" s="1"/>
      <c r="E38" s="27">
        <f t="shared" si="0"/>
        <v>0</v>
      </c>
    </row>
    <row r="39" spans="1:5" x14ac:dyDescent="0.2">
      <c r="A39" s="1"/>
      <c r="B39" s="1"/>
      <c r="C39" s="1"/>
      <c r="D39" s="1"/>
      <c r="E39" s="27">
        <f t="shared" si="0"/>
        <v>0</v>
      </c>
    </row>
    <row r="40" spans="1:5" x14ac:dyDescent="0.2">
      <c r="A40" s="1"/>
      <c r="B40" s="1"/>
      <c r="C40" s="1"/>
      <c r="D40" s="1"/>
      <c r="E40" s="27">
        <f t="shared" si="0"/>
        <v>0</v>
      </c>
    </row>
    <row r="41" spans="1:5" x14ac:dyDescent="0.2">
      <c r="A41" s="1"/>
      <c r="B41" s="1"/>
      <c r="C41" s="1"/>
      <c r="D41" s="1"/>
      <c r="E41" s="27">
        <f t="shared" si="0"/>
        <v>0</v>
      </c>
    </row>
    <row r="42" spans="1:5" x14ac:dyDescent="0.2">
      <c r="A42" s="1"/>
      <c r="B42" s="1"/>
      <c r="C42" s="1"/>
      <c r="D42" s="1"/>
      <c r="E42" s="27">
        <f t="shared" si="0"/>
        <v>0</v>
      </c>
    </row>
    <row r="43" spans="1:5" x14ac:dyDescent="0.2">
      <c r="A43" s="1"/>
      <c r="B43" s="1"/>
      <c r="C43" s="1"/>
      <c r="D43" s="1"/>
      <c r="E43" s="27">
        <f t="shared" si="0"/>
        <v>0</v>
      </c>
    </row>
    <row r="44" spans="1:5" x14ac:dyDescent="0.2">
      <c r="A44" s="1"/>
      <c r="B44" s="1"/>
      <c r="C44" s="1"/>
      <c r="D44" s="1"/>
      <c r="E44" s="27">
        <f t="shared" si="0"/>
        <v>0</v>
      </c>
    </row>
    <row r="45" spans="1:5" x14ac:dyDescent="0.2">
      <c r="A45" s="1"/>
      <c r="B45" s="1"/>
      <c r="C45" s="1"/>
      <c r="D45" s="1"/>
      <c r="E45" s="27">
        <f t="shared" si="0"/>
        <v>0</v>
      </c>
    </row>
    <row r="46" spans="1:5" x14ac:dyDescent="0.2">
      <c r="A46" s="1"/>
      <c r="B46" s="1"/>
      <c r="C46" s="1"/>
      <c r="D46" s="1"/>
      <c r="E46" s="27">
        <f t="shared" si="0"/>
        <v>0</v>
      </c>
    </row>
    <row r="47" spans="1:5" x14ac:dyDescent="0.2">
      <c r="A47" s="1"/>
      <c r="B47" s="1"/>
      <c r="C47" s="1"/>
      <c r="D47" s="1"/>
      <c r="E47" s="27">
        <f t="shared" si="0"/>
        <v>0</v>
      </c>
    </row>
    <row r="48" spans="1:5" x14ac:dyDescent="0.2">
      <c r="A48" s="1"/>
      <c r="B48" s="1"/>
      <c r="C48" s="1"/>
      <c r="D48" s="1"/>
      <c r="E48" s="27">
        <f t="shared" si="0"/>
        <v>0</v>
      </c>
    </row>
    <row r="49" spans="1:5" x14ac:dyDescent="0.2">
      <c r="A49" s="1"/>
      <c r="B49" s="1"/>
      <c r="C49" s="1"/>
      <c r="D49" s="1"/>
      <c r="E49" s="27">
        <f t="shared" si="0"/>
        <v>0</v>
      </c>
    </row>
    <row r="50" spans="1:5" x14ac:dyDescent="0.2">
      <c r="A50" s="1"/>
      <c r="B50" s="1"/>
      <c r="C50" s="1"/>
      <c r="D50" s="1"/>
      <c r="E50" s="27">
        <f t="shared" si="0"/>
        <v>0</v>
      </c>
    </row>
    <row r="51" spans="1:5" x14ac:dyDescent="0.2">
      <c r="A51" s="1"/>
      <c r="B51" s="1"/>
      <c r="C51" s="1"/>
      <c r="D51" s="1"/>
      <c r="E51" s="27">
        <f t="shared" si="0"/>
        <v>0</v>
      </c>
    </row>
    <row r="52" spans="1:5" x14ac:dyDescent="0.2">
      <c r="A52" s="1"/>
      <c r="B52" s="1"/>
      <c r="C52" s="1"/>
      <c r="D52" s="1"/>
      <c r="E52" s="27">
        <f t="shared" si="0"/>
        <v>0</v>
      </c>
    </row>
    <row r="53" spans="1:5" x14ac:dyDescent="0.2">
      <c r="A53" s="1"/>
      <c r="B53" s="1"/>
      <c r="C53" s="1"/>
      <c r="D53" s="1"/>
      <c r="E53" s="27">
        <f t="shared" si="0"/>
        <v>0</v>
      </c>
    </row>
    <row r="54" spans="1:5" x14ac:dyDescent="0.2">
      <c r="A54" s="1"/>
      <c r="B54" s="1"/>
      <c r="C54" s="1"/>
      <c r="D54" s="1"/>
      <c r="E54" s="27">
        <f t="shared" si="0"/>
        <v>0</v>
      </c>
    </row>
    <row r="55" spans="1:5" x14ac:dyDescent="0.2">
      <c r="A55" s="1"/>
      <c r="B55" s="1"/>
      <c r="C55" s="1"/>
      <c r="D55" s="1"/>
      <c r="E55" s="27">
        <f t="shared" si="0"/>
        <v>0</v>
      </c>
    </row>
    <row r="56" spans="1:5" x14ac:dyDescent="0.2">
      <c r="A56" s="1"/>
      <c r="B56" s="1"/>
      <c r="C56" s="1"/>
      <c r="D56" s="1"/>
      <c r="E56" s="27">
        <f t="shared" si="0"/>
        <v>0</v>
      </c>
    </row>
    <row r="57" spans="1:5" x14ac:dyDescent="0.2">
      <c r="A57" s="1"/>
      <c r="B57" s="1"/>
      <c r="C57" s="1"/>
      <c r="D57" s="1"/>
      <c r="E57" s="27">
        <f t="shared" si="0"/>
        <v>0</v>
      </c>
    </row>
    <row r="58" spans="1:5" x14ac:dyDescent="0.2">
      <c r="A58" s="1"/>
      <c r="B58" s="1"/>
      <c r="C58" s="1"/>
      <c r="D58" s="1"/>
      <c r="E58" s="27">
        <f t="shared" si="0"/>
        <v>0</v>
      </c>
    </row>
    <row r="59" spans="1:5" x14ac:dyDescent="0.2">
      <c r="A59" s="1"/>
      <c r="B59" s="1"/>
      <c r="C59" s="1"/>
      <c r="D59" s="1"/>
      <c r="E59" s="27">
        <f t="shared" si="0"/>
        <v>0</v>
      </c>
    </row>
    <row r="60" spans="1:5" x14ac:dyDescent="0.2">
      <c r="A60" s="1"/>
      <c r="B60" s="1"/>
      <c r="C60" s="1"/>
      <c r="D60" s="1"/>
      <c r="E60" s="27">
        <f t="shared" si="0"/>
        <v>0</v>
      </c>
    </row>
    <row r="61" spans="1:5" x14ac:dyDescent="0.2">
      <c r="A61" s="1"/>
      <c r="B61" s="1"/>
      <c r="C61" s="1"/>
      <c r="D61" s="1"/>
      <c r="E61" s="27">
        <f t="shared" si="0"/>
        <v>0</v>
      </c>
    </row>
    <row r="62" spans="1:5" x14ac:dyDescent="0.2">
      <c r="A62" s="1"/>
      <c r="B62" s="1"/>
      <c r="C62" s="1"/>
      <c r="D62" s="1"/>
      <c r="E62" s="27">
        <f t="shared" si="0"/>
        <v>0</v>
      </c>
    </row>
    <row r="63" spans="1:5" x14ac:dyDescent="0.2">
      <c r="A63" s="1"/>
      <c r="B63" s="1"/>
      <c r="C63" s="1"/>
      <c r="D63" s="1"/>
      <c r="E63" s="27">
        <f t="shared" si="0"/>
        <v>0</v>
      </c>
    </row>
    <row r="64" spans="1:5" x14ac:dyDescent="0.2">
      <c r="A64" s="1"/>
      <c r="B64" s="1"/>
      <c r="C64" s="1"/>
      <c r="D64" s="1"/>
      <c r="E64" s="27">
        <f t="shared" si="0"/>
        <v>0</v>
      </c>
    </row>
    <row r="65" spans="1:5" x14ac:dyDescent="0.2">
      <c r="A65" s="1"/>
      <c r="B65" s="1"/>
      <c r="C65" s="1"/>
      <c r="D65" s="1"/>
      <c r="E65" s="27">
        <f t="shared" si="0"/>
        <v>0</v>
      </c>
    </row>
    <row r="66" spans="1:5" x14ac:dyDescent="0.2">
      <c r="A66" s="1"/>
      <c r="B66" s="1"/>
      <c r="C66" s="1"/>
      <c r="D66" s="1"/>
      <c r="E66" s="27">
        <f t="shared" si="0"/>
        <v>0</v>
      </c>
    </row>
    <row r="67" spans="1:5" x14ac:dyDescent="0.2">
      <c r="A67" s="1"/>
      <c r="B67" s="1"/>
      <c r="C67" s="1"/>
      <c r="D67" s="1"/>
      <c r="E67" s="27">
        <f t="shared" si="0"/>
        <v>0</v>
      </c>
    </row>
    <row r="68" spans="1:5" x14ac:dyDescent="0.2">
      <c r="A68" s="1"/>
      <c r="B68" s="1"/>
      <c r="C68" s="1"/>
      <c r="D68" s="1"/>
      <c r="E68" s="27">
        <f t="shared" si="0"/>
        <v>0</v>
      </c>
    </row>
    <row r="69" spans="1:5" x14ac:dyDescent="0.2">
      <c r="A69" s="1"/>
      <c r="B69" s="1"/>
      <c r="C69" s="1"/>
      <c r="D69" s="1"/>
      <c r="E69" s="27">
        <f t="shared" ref="E69:E132" si="1">IFERROR(VLOOKUP(D69,$M$4:$P$15,2,0),0)</f>
        <v>0</v>
      </c>
    </row>
    <row r="70" spans="1:5" x14ac:dyDescent="0.2">
      <c r="A70" s="1"/>
      <c r="B70" s="1"/>
      <c r="C70" s="1"/>
      <c r="D70" s="1"/>
      <c r="E70" s="27">
        <f t="shared" si="1"/>
        <v>0</v>
      </c>
    </row>
    <row r="71" spans="1:5" x14ac:dyDescent="0.2">
      <c r="A71" s="1"/>
      <c r="B71" s="1"/>
      <c r="C71" s="1"/>
      <c r="D71" s="1"/>
      <c r="E71" s="27">
        <f t="shared" si="1"/>
        <v>0</v>
      </c>
    </row>
    <row r="72" spans="1:5" x14ac:dyDescent="0.2">
      <c r="A72" s="1"/>
      <c r="B72" s="1"/>
      <c r="C72" s="1"/>
      <c r="D72" s="1"/>
      <c r="E72" s="27">
        <f t="shared" si="1"/>
        <v>0</v>
      </c>
    </row>
    <row r="73" spans="1:5" x14ac:dyDescent="0.2">
      <c r="A73" s="1"/>
      <c r="B73" s="1"/>
      <c r="C73" s="1"/>
      <c r="D73" s="1"/>
      <c r="E73" s="27">
        <f t="shared" si="1"/>
        <v>0</v>
      </c>
    </row>
    <row r="74" spans="1:5" x14ac:dyDescent="0.2">
      <c r="A74" s="1"/>
      <c r="B74" s="1"/>
      <c r="C74" s="1"/>
      <c r="D74" s="1"/>
      <c r="E74" s="27">
        <f t="shared" si="1"/>
        <v>0</v>
      </c>
    </row>
    <row r="75" spans="1:5" x14ac:dyDescent="0.2">
      <c r="A75" s="1"/>
      <c r="B75" s="1"/>
      <c r="C75" s="1"/>
      <c r="D75" s="1"/>
      <c r="E75" s="27">
        <f t="shared" si="1"/>
        <v>0</v>
      </c>
    </row>
    <row r="76" spans="1:5" x14ac:dyDescent="0.2">
      <c r="A76" s="1"/>
      <c r="B76" s="1"/>
      <c r="C76" s="1"/>
      <c r="D76" s="1"/>
      <c r="E76" s="27">
        <f t="shared" si="1"/>
        <v>0</v>
      </c>
    </row>
    <row r="77" spans="1:5" x14ac:dyDescent="0.2">
      <c r="A77" s="1"/>
      <c r="B77" s="1"/>
      <c r="C77" s="1"/>
      <c r="D77" s="1"/>
      <c r="E77" s="27">
        <f t="shared" si="1"/>
        <v>0</v>
      </c>
    </row>
    <row r="78" spans="1:5" x14ac:dyDescent="0.2">
      <c r="A78" s="1"/>
      <c r="B78" s="1"/>
      <c r="C78" s="1"/>
      <c r="D78" s="1"/>
      <c r="E78" s="27">
        <f t="shared" si="1"/>
        <v>0</v>
      </c>
    </row>
    <row r="79" spans="1:5" x14ac:dyDescent="0.2">
      <c r="A79" s="1"/>
      <c r="B79" s="1"/>
      <c r="C79" s="1"/>
      <c r="D79" s="1"/>
      <c r="E79" s="27">
        <f t="shared" si="1"/>
        <v>0</v>
      </c>
    </row>
    <row r="80" spans="1:5" x14ac:dyDescent="0.2">
      <c r="A80" s="1"/>
      <c r="B80" s="1"/>
      <c r="C80" s="1"/>
      <c r="D80" s="1"/>
      <c r="E80" s="27">
        <f t="shared" si="1"/>
        <v>0</v>
      </c>
    </row>
    <row r="81" spans="1:5" x14ac:dyDescent="0.2">
      <c r="A81" s="1"/>
      <c r="B81" s="1"/>
      <c r="C81" s="1"/>
      <c r="D81" s="1"/>
      <c r="E81" s="27">
        <f t="shared" si="1"/>
        <v>0</v>
      </c>
    </row>
    <row r="82" spans="1:5" x14ac:dyDescent="0.2">
      <c r="A82" s="1"/>
      <c r="B82" s="1"/>
      <c r="C82" s="1"/>
      <c r="D82" s="1"/>
      <c r="E82" s="27">
        <f t="shared" si="1"/>
        <v>0</v>
      </c>
    </row>
    <row r="83" spans="1:5" x14ac:dyDescent="0.2">
      <c r="A83" s="1"/>
      <c r="B83" s="1"/>
      <c r="C83" s="1"/>
      <c r="D83" s="1"/>
      <c r="E83" s="27">
        <f t="shared" si="1"/>
        <v>0</v>
      </c>
    </row>
    <row r="84" spans="1:5" x14ac:dyDescent="0.2">
      <c r="A84" s="1"/>
      <c r="B84" s="1"/>
      <c r="C84" s="1"/>
      <c r="D84" s="1"/>
      <c r="E84" s="27">
        <f t="shared" si="1"/>
        <v>0</v>
      </c>
    </row>
    <row r="85" spans="1:5" x14ac:dyDescent="0.2">
      <c r="A85" s="1"/>
      <c r="B85" s="1"/>
      <c r="C85" s="1"/>
      <c r="D85" s="1"/>
      <c r="E85" s="27">
        <f t="shared" si="1"/>
        <v>0</v>
      </c>
    </row>
    <row r="86" spans="1:5" x14ac:dyDescent="0.2">
      <c r="A86" s="1"/>
      <c r="B86" s="1"/>
      <c r="C86" s="1"/>
      <c r="D86" s="1"/>
      <c r="E86" s="27">
        <f t="shared" si="1"/>
        <v>0</v>
      </c>
    </row>
    <row r="87" spans="1:5" x14ac:dyDescent="0.2">
      <c r="A87" s="1"/>
      <c r="B87" s="1"/>
      <c r="C87" s="1"/>
      <c r="D87" s="1"/>
      <c r="E87" s="27">
        <f t="shared" si="1"/>
        <v>0</v>
      </c>
    </row>
    <row r="88" spans="1:5" x14ac:dyDescent="0.2">
      <c r="A88" s="1"/>
      <c r="B88" s="1"/>
      <c r="C88" s="1"/>
      <c r="D88" s="1"/>
      <c r="E88" s="27">
        <f t="shared" si="1"/>
        <v>0</v>
      </c>
    </row>
    <row r="89" spans="1:5" x14ac:dyDescent="0.2">
      <c r="A89" s="1"/>
      <c r="B89" s="1"/>
      <c r="C89" s="1"/>
      <c r="D89" s="1"/>
      <c r="E89" s="27">
        <f t="shared" si="1"/>
        <v>0</v>
      </c>
    </row>
    <row r="90" spans="1:5" x14ac:dyDescent="0.2">
      <c r="A90" s="1"/>
      <c r="B90" s="1"/>
      <c r="C90" s="1"/>
      <c r="D90" s="1"/>
      <c r="E90" s="27">
        <f t="shared" si="1"/>
        <v>0</v>
      </c>
    </row>
    <row r="91" spans="1:5" x14ac:dyDescent="0.2">
      <c r="A91" s="1"/>
      <c r="B91" s="1"/>
      <c r="C91" s="1"/>
      <c r="D91" s="1"/>
      <c r="E91" s="27">
        <f t="shared" si="1"/>
        <v>0</v>
      </c>
    </row>
    <row r="92" spans="1:5" x14ac:dyDescent="0.2">
      <c r="A92" s="1"/>
      <c r="B92" s="1"/>
      <c r="C92" s="1"/>
      <c r="D92" s="1"/>
      <c r="E92" s="27">
        <f t="shared" si="1"/>
        <v>0</v>
      </c>
    </row>
    <row r="93" spans="1:5" x14ac:dyDescent="0.2">
      <c r="A93" s="1"/>
      <c r="B93" s="1"/>
      <c r="C93" s="1"/>
      <c r="D93" s="1"/>
      <c r="E93" s="27">
        <f t="shared" si="1"/>
        <v>0</v>
      </c>
    </row>
    <row r="94" spans="1:5" x14ac:dyDescent="0.2">
      <c r="A94" s="1"/>
      <c r="B94" s="1"/>
      <c r="C94" s="1"/>
      <c r="D94" s="1"/>
      <c r="E94" s="27">
        <f t="shared" si="1"/>
        <v>0</v>
      </c>
    </row>
    <row r="95" spans="1:5" x14ac:dyDescent="0.2">
      <c r="A95" s="1"/>
      <c r="B95" s="1"/>
      <c r="C95" s="1"/>
      <c r="D95" s="1"/>
      <c r="E95" s="27">
        <f t="shared" si="1"/>
        <v>0</v>
      </c>
    </row>
    <row r="96" spans="1:5" x14ac:dyDescent="0.2">
      <c r="A96" s="1"/>
      <c r="B96" s="1"/>
      <c r="C96" s="1"/>
      <c r="D96" s="1"/>
      <c r="E96" s="27">
        <f t="shared" si="1"/>
        <v>0</v>
      </c>
    </row>
    <row r="97" spans="1:5" x14ac:dyDescent="0.2">
      <c r="A97" s="1"/>
      <c r="B97" s="1"/>
      <c r="C97" s="1"/>
      <c r="D97" s="1"/>
      <c r="E97" s="27">
        <f t="shared" si="1"/>
        <v>0</v>
      </c>
    </row>
    <row r="98" spans="1:5" x14ac:dyDescent="0.2">
      <c r="A98" s="1"/>
      <c r="B98" s="1"/>
      <c r="C98" s="1"/>
      <c r="D98" s="1"/>
      <c r="E98" s="27">
        <f t="shared" si="1"/>
        <v>0</v>
      </c>
    </row>
    <row r="99" spans="1:5" x14ac:dyDescent="0.2">
      <c r="A99" s="1"/>
      <c r="B99" s="1"/>
      <c r="C99" s="1"/>
      <c r="D99" s="1"/>
      <c r="E99" s="27">
        <f t="shared" si="1"/>
        <v>0</v>
      </c>
    </row>
    <row r="100" spans="1:5" x14ac:dyDescent="0.2">
      <c r="A100" s="1"/>
      <c r="B100" s="1"/>
      <c r="C100" s="1"/>
      <c r="D100" s="1"/>
      <c r="E100" s="27">
        <f t="shared" si="1"/>
        <v>0</v>
      </c>
    </row>
    <row r="101" spans="1:5" x14ac:dyDescent="0.2">
      <c r="A101" s="1"/>
      <c r="B101" s="1"/>
      <c r="C101" s="1"/>
      <c r="D101" s="1"/>
      <c r="E101" s="27">
        <f t="shared" si="1"/>
        <v>0</v>
      </c>
    </row>
    <row r="102" spans="1:5" x14ac:dyDescent="0.2">
      <c r="A102" s="1"/>
      <c r="B102" s="1"/>
      <c r="C102" s="1"/>
      <c r="D102" s="1"/>
      <c r="E102" s="27">
        <f t="shared" si="1"/>
        <v>0</v>
      </c>
    </row>
    <row r="103" spans="1:5" x14ac:dyDescent="0.2">
      <c r="A103" s="1"/>
      <c r="B103" s="1"/>
      <c r="C103" s="1"/>
      <c r="D103" s="1"/>
      <c r="E103" s="27">
        <f t="shared" si="1"/>
        <v>0</v>
      </c>
    </row>
    <row r="104" spans="1:5" x14ac:dyDescent="0.2">
      <c r="A104" s="1"/>
      <c r="B104" s="1"/>
      <c r="C104" s="1"/>
      <c r="D104" s="1"/>
      <c r="E104" s="27">
        <f t="shared" si="1"/>
        <v>0</v>
      </c>
    </row>
    <row r="105" spans="1:5" x14ac:dyDescent="0.2">
      <c r="A105" s="1"/>
      <c r="B105" s="1"/>
      <c r="C105" s="1"/>
      <c r="D105" s="1"/>
      <c r="E105" s="27">
        <f t="shared" si="1"/>
        <v>0</v>
      </c>
    </row>
    <row r="106" spans="1:5" x14ac:dyDescent="0.2">
      <c r="A106" s="1"/>
      <c r="B106" s="1"/>
      <c r="C106" s="1"/>
      <c r="D106" s="1"/>
      <c r="E106" s="27">
        <f t="shared" si="1"/>
        <v>0</v>
      </c>
    </row>
    <row r="107" spans="1:5" x14ac:dyDescent="0.2">
      <c r="A107" s="1"/>
      <c r="B107" s="1"/>
      <c r="C107" s="1"/>
      <c r="D107" s="1"/>
      <c r="E107" s="27">
        <f t="shared" si="1"/>
        <v>0</v>
      </c>
    </row>
    <row r="108" spans="1:5" x14ac:dyDescent="0.2">
      <c r="A108" s="1"/>
      <c r="B108" s="1"/>
      <c r="C108" s="1"/>
      <c r="D108" s="1"/>
      <c r="E108" s="27">
        <f t="shared" si="1"/>
        <v>0</v>
      </c>
    </row>
    <row r="109" spans="1:5" x14ac:dyDescent="0.2">
      <c r="A109" s="1"/>
      <c r="B109" s="1"/>
      <c r="C109" s="1"/>
      <c r="D109" s="1"/>
      <c r="E109" s="27">
        <f t="shared" si="1"/>
        <v>0</v>
      </c>
    </row>
    <row r="110" spans="1:5" x14ac:dyDescent="0.2">
      <c r="A110" s="1"/>
      <c r="B110" s="1"/>
      <c r="C110" s="1"/>
      <c r="D110" s="1"/>
      <c r="E110" s="27">
        <f t="shared" si="1"/>
        <v>0</v>
      </c>
    </row>
    <row r="111" spans="1:5" x14ac:dyDescent="0.2">
      <c r="A111" s="1"/>
      <c r="B111" s="1"/>
      <c r="C111" s="1"/>
      <c r="D111" s="1"/>
      <c r="E111" s="27">
        <f t="shared" si="1"/>
        <v>0</v>
      </c>
    </row>
    <row r="112" spans="1:5" x14ac:dyDescent="0.2">
      <c r="A112" s="1"/>
      <c r="B112" s="1"/>
      <c r="C112" s="1"/>
      <c r="D112" s="1"/>
      <c r="E112" s="27">
        <f t="shared" si="1"/>
        <v>0</v>
      </c>
    </row>
    <row r="113" spans="1:5" x14ac:dyDescent="0.2">
      <c r="A113" s="1"/>
      <c r="B113" s="1"/>
      <c r="C113" s="1"/>
      <c r="D113" s="1"/>
      <c r="E113" s="27">
        <f t="shared" si="1"/>
        <v>0</v>
      </c>
    </row>
    <row r="114" spans="1:5" x14ac:dyDescent="0.2">
      <c r="A114" s="1"/>
      <c r="B114" s="1"/>
      <c r="C114" s="1"/>
      <c r="D114" s="1"/>
      <c r="E114" s="27">
        <f t="shared" si="1"/>
        <v>0</v>
      </c>
    </row>
    <row r="115" spans="1:5" x14ac:dyDescent="0.2">
      <c r="A115" s="1"/>
      <c r="B115" s="1"/>
      <c r="C115" s="1"/>
      <c r="D115" s="1"/>
      <c r="E115" s="27">
        <f t="shared" si="1"/>
        <v>0</v>
      </c>
    </row>
    <row r="116" spans="1:5" x14ac:dyDescent="0.2">
      <c r="A116" s="1"/>
      <c r="B116" s="1"/>
      <c r="C116" s="1"/>
      <c r="D116" s="1"/>
      <c r="E116" s="27">
        <f t="shared" si="1"/>
        <v>0</v>
      </c>
    </row>
    <row r="117" spans="1:5" x14ac:dyDescent="0.2">
      <c r="A117" s="1"/>
      <c r="B117" s="1"/>
      <c r="C117" s="1"/>
      <c r="D117" s="1"/>
      <c r="E117" s="27">
        <f t="shared" si="1"/>
        <v>0</v>
      </c>
    </row>
    <row r="118" spans="1:5" x14ac:dyDescent="0.2">
      <c r="A118" s="1"/>
      <c r="B118" s="1"/>
      <c r="C118" s="1"/>
      <c r="D118" s="1"/>
      <c r="E118" s="27">
        <f t="shared" si="1"/>
        <v>0</v>
      </c>
    </row>
    <row r="119" spans="1:5" x14ac:dyDescent="0.2">
      <c r="A119" s="1"/>
      <c r="B119" s="1"/>
      <c r="C119" s="1"/>
      <c r="D119" s="1"/>
      <c r="E119" s="27">
        <f t="shared" si="1"/>
        <v>0</v>
      </c>
    </row>
    <row r="120" spans="1:5" x14ac:dyDescent="0.2">
      <c r="A120" s="1"/>
      <c r="B120" s="1"/>
      <c r="C120" s="1"/>
      <c r="D120" s="1"/>
      <c r="E120" s="27">
        <f t="shared" si="1"/>
        <v>0</v>
      </c>
    </row>
    <row r="121" spans="1:5" x14ac:dyDescent="0.2">
      <c r="A121" s="1"/>
      <c r="B121" s="1"/>
      <c r="C121" s="1"/>
      <c r="D121" s="1"/>
      <c r="E121" s="27">
        <f t="shared" si="1"/>
        <v>0</v>
      </c>
    </row>
    <row r="122" spans="1:5" x14ac:dyDescent="0.2">
      <c r="A122" s="1"/>
      <c r="B122" s="1"/>
      <c r="C122" s="1"/>
      <c r="D122" s="1"/>
      <c r="E122" s="27">
        <f t="shared" si="1"/>
        <v>0</v>
      </c>
    </row>
    <row r="123" spans="1:5" x14ac:dyDescent="0.2">
      <c r="A123" s="1"/>
      <c r="B123" s="1"/>
      <c r="C123" s="1"/>
      <c r="D123" s="1"/>
      <c r="E123" s="27">
        <f t="shared" si="1"/>
        <v>0</v>
      </c>
    </row>
    <row r="124" spans="1:5" x14ac:dyDescent="0.2">
      <c r="A124" s="1"/>
      <c r="B124" s="1"/>
      <c r="C124" s="1"/>
      <c r="D124" s="1"/>
      <c r="E124" s="27">
        <f t="shared" si="1"/>
        <v>0</v>
      </c>
    </row>
    <row r="125" spans="1:5" x14ac:dyDescent="0.2">
      <c r="A125" s="1"/>
      <c r="B125" s="1"/>
      <c r="C125" s="1"/>
      <c r="D125" s="1"/>
      <c r="E125" s="27">
        <f t="shared" si="1"/>
        <v>0</v>
      </c>
    </row>
    <row r="126" spans="1:5" x14ac:dyDescent="0.2">
      <c r="A126" s="1"/>
      <c r="B126" s="1"/>
      <c r="C126" s="1"/>
      <c r="D126" s="1"/>
      <c r="E126" s="27">
        <f t="shared" si="1"/>
        <v>0</v>
      </c>
    </row>
    <row r="127" spans="1:5" x14ac:dyDescent="0.2">
      <c r="A127" s="1"/>
      <c r="B127" s="1"/>
      <c r="C127" s="1"/>
      <c r="D127" s="1"/>
      <c r="E127" s="27">
        <f t="shared" si="1"/>
        <v>0</v>
      </c>
    </row>
    <row r="128" spans="1:5" x14ac:dyDescent="0.2">
      <c r="A128" s="1"/>
      <c r="B128" s="1"/>
      <c r="C128" s="1"/>
      <c r="D128" s="1"/>
      <c r="E128" s="27">
        <f t="shared" si="1"/>
        <v>0</v>
      </c>
    </row>
    <row r="129" spans="1:5" x14ac:dyDescent="0.2">
      <c r="A129" s="1"/>
      <c r="B129" s="1"/>
      <c r="C129" s="1"/>
      <c r="D129" s="1"/>
      <c r="E129" s="27">
        <f t="shared" si="1"/>
        <v>0</v>
      </c>
    </row>
    <row r="130" spans="1:5" x14ac:dyDescent="0.2">
      <c r="A130" s="1"/>
      <c r="B130" s="1"/>
      <c r="C130" s="1"/>
      <c r="D130" s="1"/>
      <c r="E130" s="27">
        <f t="shared" si="1"/>
        <v>0</v>
      </c>
    </row>
    <row r="131" spans="1:5" x14ac:dyDescent="0.2">
      <c r="A131" s="1"/>
      <c r="B131" s="1"/>
      <c r="C131" s="1"/>
      <c r="D131" s="1"/>
      <c r="E131" s="27">
        <f t="shared" si="1"/>
        <v>0</v>
      </c>
    </row>
    <row r="132" spans="1:5" x14ac:dyDescent="0.2">
      <c r="A132" s="1"/>
      <c r="B132" s="1"/>
      <c r="C132" s="1"/>
      <c r="D132" s="1"/>
      <c r="E132" s="27">
        <f t="shared" si="1"/>
        <v>0</v>
      </c>
    </row>
    <row r="133" spans="1:5" x14ac:dyDescent="0.2">
      <c r="A133" s="1"/>
      <c r="B133" s="1"/>
      <c r="C133" s="1"/>
      <c r="D133" s="1"/>
      <c r="E133" s="27">
        <f t="shared" ref="E133:E154" si="2">IFERROR(VLOOKUP(D133,$M$4:$P$15,2,0),0)</f>
        <v>0</v>
      </c>
    </row>
    <row r="134" spans="1:5" x14ac:dyDescent="0.2">
      <c r="A134" s="1"/>
      <c r="B134" s="1"/>
      <c r="C134" s="1"/>
      <c r="D134" s="1"/>
      <c r="E134" s="27">
        <f t="shared" si="2"/>
        <v>0</v>
      </c>
    </row>
    <row r="135" spans="1:5" x14ac:dyDescent="0.2">
      <c r="A135" s="1"/>
      <c r="B135" s="1"/>
      <c r="C135" s="1"/>
      <c r="D135" s="1"/>
      <c r="E135" s="27">
        <f t="shared" si="2"/>
        <v>0</v>
      </c>
    </row>
    <row r="136" spans="1:5" x14ac:dyDescent="0.2">
      <c r="A136" s="1"/>
      <c r="B136" s="1"/>
      <c r="C136" s="1"/>
      <c r="D136" s="1"/>
      <c r="E136" s="27">
        <f t="shared" si="2"/>
        <v>0</v>
      </c>
    </row>
    <row r="137" spans="1:5" x14ac:dyDescent="0.2">
      <c r="A137" s="1"/>
      <c r="B137" s="1"/>
      <c r="C137" s="1"/>
      <c r="D137" s="1"/>
      <c r="E137" s="27">
        <f t="shared" si="2"/>
        <v>0</v>
      </c>
    </row>
    <row r="138" spans="1:5" x14ac:dyDescent="0.2">
      <c r="A138" s="1"/>
      <c r="B138" s="1"/>
      <c r="C138" s="1"/>
      <c r="D138" s="1"/>
      <c r="E138" s="27">
        <f t="shared" si="2"/>
        <v>0</v>
      </c>
    </row>
    <row r="139" spans="1:5" x14ac:dyDescent="0.2">
      <c r="A139" s="1"/>
      <c r="B139" s="1"/>
      <c r="C139" s="1"/>
      <c r="D139" s="1"/>
      <c r="E139" s="27">
        <f t="shared" si="2"/>
        <v>0</v>
      </c>
    </row>
    <row r="140" spans="1:5" x14ac:dyDescent="0.2">
      <c r="A140" s="1"/>
      <c r="B140" s="1"/>
      <c r="C140" s="1"/>
      <c r="D140" s="1"/>
      <c r="E140" s="27">
        <f t="shared" si="2"/>
        <v>0</v>
      </c>
    </row>
    <row r="141" spans="1:5" x14ac:dyDescent="0.2">
      <c r="A141" s="1"/>
      <c r="B141" s="1"/>
      <c r="C141" s="1"/>
      <c r="D141" s="1"/>
      <c r="E141" s="27">
        <f t="shared" si="2"/>
        <v>0</v>
      </c>
    </row>
    <row r="142" spans="1:5" x14ac:dyDescent="0.2">
      <c r="A142" s="1"/>
      <c r="B142" s="1"/>
      <c r="C142" s="1"/>
      <c r="D142" s="1"/>
      <c r="E142" s="27">
        <f t="shared" si="2"/>
        <v>0</v>
      </c>
    </row>
    <row r="143" spans="1:5" x14ac:dyDescent="0.2">
      <c r="A143" s="1"/>
      <c r="B143" s="1"/>
      <c r="C143" s="1"/>
      <c r="D143" s="1"/>
      <c r="E143" s="27">
        <f t="shared" si="2"/>
        <v>0</v>
      </c>
    </row>
    <row r="144" spans="1:5" x14ac:dyDescent="0.2">
      <c r="A144" s="1"/>
      <c r="B144" s="1"/>
      <c r="C144" s="1"/>
      <c r="D144" s="1"/>
      <c r="E144" s="27">
        <f t="shared" si="2"/>
        <v>0</v>
      </c>
    </row>
    <row r="145" spans="1:5" x14ac:dyDescent="0.2">
      <c r="A145" s="1"/>
      <c r="B145" s="1"/>
      <c r="C145" s="1"/>
      <c r="D145" s="1"/>
      <c r="E145" s="27">
        <f t="shared" si="2"/>
        <v>0</v>
      </c>
    </row>
    <row r="146" spans="1:5" x14ac:dyDescent="0.2">
      <c r="A146" s="1"/>
      <c r="B146" s="1"/>
      <c r="C146" s="1"/>
      <c r="D146" s="1"/>
      <c r="E146" s="27">
        <f t="shared" si="2"/>
        <v>0</v>
      </c>
    </row>
    <row r="147" spans="1:5" x14ac:dyDescent="0.2">
      <c r="A147" s="1"/>
      <c r="B147" s="1"/>
      <c r="C147" s="1"/>
      <c r="D147" s="1"/>
      <c r="E147" s="27">
        <f t="shared" si="2"/>
        <v>0</v>
      </c>
    </row>
    <row r="148" spans="1:5" x14ac:dyDescent="0.2">
      <c r="A148" s="1"/>
      <c r="B148" s="1"/>
      <c r="C148" s="1"/>
      <c r="D148" s="1"/>
      <c r="E148" s="27">
        <f t="shared" si="2"/>
        <v>0</v>
      </c>
    </row>
    <row r="149" spans="1:5" x14ac:dyDescent="0.2">
      <c r="A149" s="1"/>
      <c r="B149" s="1"/>
      <c r="C149" s="1"/>
      <c r="D149" s="1"/>
      <c r="E149" s="27">
        <f t="shared" si="2"/>
        <v>0</v>
      </c>
    </row>
    <row r="150" spans="1:5" x14ac:dyDescent="0.2">
      <c r="A150" s="1"/>
      <c r="B150" s="1"/>
      <c r="C150" s="1"/>
      <c r="D150" s="1"/>
      <c r="E150" s="27">
        <f t="shared" si="2"/>
        <v>0</v>
      </c>
    </row>
    <row r="151" spans="1:5" x14ac:dyDescent="0.2">
      <c r="A151" s="1"/>
      <c r="B151" s="1"/>
      <c r="C151" s="1"/>
      <c r="D151" s="1"/>
      <c r="E151" s="27">
        <f t="shared" si="2"/>
        <v>0</v>
      </c>
    </row>
    <row r="152" spans="1:5" x14ac:dyDescent="0.2">
      <c r="A152" s="1"/>
      <c r="B152" s="1"/>
      <c r="C152" s="1"/>
      <c r="D152" s="1"/>
      <c r="E152" s="27">
        <f t="shared" si="2"/>
        <v>0</v>
      </c>
    </row>
    <row r="153" spans="1:5" x14ac:dyDescent="0.2">
      <c r="A153" s="1"/>
      <c r="B153" s="1"/>
      <c r="C153" s="1"/>
      <c r="D153" s="1"/>
      <c r="E153" s="27">
        <f t="shared" si="2"/>
        <v>0</v>
      </c>
    </row>
    <row r="154" spans="1:5" x14ac:dyDescent="0.2">
      <c r="A154" s="1"/>
      <c r="B154" s="1"/>
      <c r="C154" s="1"/>
      <c r="D154" s="1"/>
      <c r="E154" s="28">
        <f t="shared" si="2"/>
        <v>0</v>
      </c>
    </row>
    <row r="155" spans="1:5" x14ac:dyDescent="0.2">
      <c r="D155" s="29"/>
      <c r="E155" s="30">
        <f>SUM(E4:E154)</f>
        <v>0</v>
      </c>
    </row>
    <row r="156" spans="1:5" ht="18.75" thickBot="1" x14ac:dyDescent="0.25">
      <c r="D156" s="31" t="s">
        <v>93</v>
      </c>
      <c r="E156" s="12">
        <f>IF(E155&lt;=8,E155,8)</f>
        <v>0</v>
      </c>
    </row>
  </sheetData>
  <sheetProtection algorithmName="SHA-512" hashValue="BGXVps3/nkBSJ5XqqdiWOg7kiqFaUHRnOztatKmLQjXH4CTSiV2vS4B/9mp03Gzqm5MHJwpogpRvA0sxofsd3g==" saltValue="yBHZxJVDfFUKp3lVruDiCA==" spinCount="100000" sheet="1" objects="1" scenarios="1" selectLockedCells="1"/>
  <protectedRanges>
    <protectedRange sqref="A4:C154" name="cursos"/>
  </protectedRanges>
  <mergeCells count="2">
    <mergeCell ref="A1:E1"/>
    <mergeCell ref="A2:D2"/>
  </mergeCells>
  <dataValidations count="1">
    <dataValidation type="list" allowBlank="1" showInputMessage="1" showErrorMessage="1" sqref="D4:D154">
      <formula1>$M$4:$M$15</formula1>
    </dataValidation>
  </dataValidations>
  <pageMargins left="0.75" right="0.75" top="1" bottom="1" header="0" footer="0"/>
  <pageSetup paperSize="9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Instructivo</vt:lpstr>
      <vt:lpstr>DATOS</vt:lpstr>
      <vt:lpstr>TITULOS</vt:lpstr>
      <vt:lpstr>ANTIGUEDAD</vt:lpstr>
      <vt:lpstr>CONG-JOR-SIMP</vt:lpstr>
      <vt:lpstr>CURSOS-TALLERES (D)</vt:lpstr>
      <vt:lpstr>PUBLICACIONES</vt:lpstr>
      <vt:lpstr>TRAB INVESTIG</vt:lpstr>
      <vt:lpstr>CURSOS</vt:lpstr>
      <vt:lpstr>CARGOS SUP</vt:lpstr>
      <vt:lpstr>OTROS</vt:lpstr>
    </vt:vector>
  </TitlesOfParts>
  <Company>DGE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Gonzalo</cp:lastModifiedBy>
  <cp:lastPrinted>2019-02-11T14:38:01Z</cp:lastPrinted>
  <dcterms:created xsi:type="dcterms:W3CDTF">2010-02-15T12:44:24Z</dcterms:created>
  <dcterms:modified xsi:type="dcterms:W3CDTF">2020-12-18T22:35:43Z</dcterms:modified>
</cp:coreProperties>
</file>